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29" activeTab="0"/>
  </bookViews>
  <sheets>
    <sheet name="CELKOVÉ POŘADÍ" sheetId="1" r:id="rId1"/>
    <sheet name="CELKOVÉ POŘADI ŽENY" sheetId="2" r:id="rId2"/>
    <sheet name="Celkové výsledky" sheetId="3" r:id="rId3"/>
    <sheet name="Celkové výsledky ženy" sheetId="4" r:id="rId4"/>
    <sheet name="In-line" sheetId="5" r:id="rId5"/>
    <sheet name="Atletika" sheetId="6" r:id="rId6"/>
    <sheet name="Časovka" sheetId="7" r:id="rId7"/>
    <sheet name="Plavání" sheetId="8" r:id="rId8"/>
    <sheet name="Cross" sheetId="9" r:id="rId9"/>
    <sheet name="Triatlon" sheetId="10" r:id="rId10"/>
    <sheet name="Etapa" sheetId="11" r:id="rId11"/>
    <sheet name="Duatlon" sheetId="12" r:id="rId12"/>
    <sheet name="Koule" sheetId="13" r:id="rId13"/>
    <sheet name="Short track" sheetId="14" r:id="rId14"/>
    <sheet name="Kuželky" sheetId="15" r:id="rId15"/>
    <sheet name="Plavání _ sprint" sheetId="16" r:id="rId16"/>
    <sheet name="Bowling" sheetId="17" r:id="rId17"/>
    <sheet name="Slalom" sheetId="18" r:id="rId18"/>
    <sheet name="Lyže " sheetId="19" r:id="rId19"/>
    <sheet name="Střelba" sheetId="20" r:id="rId20"/>
  </sheets>
  <definedNames>
    <definedName name="_xlfn.AGGREGATE" hidden="1">#NAME?</definedName>
    <definedName name="Excel_BuiltIn__FilterDatabase">'Celkové výsledky'!$A$5:$V$20</definedName>
    <definedName name="Excel_BuiltIn__FilterDatabase_1">'Celkové výsledky'!$A$18:$U$22</definedName>
    <definedName name="Excel_BuiltIn__FilterDatabase_1_2">'Celkové výsledky ženy'!#REF!</definedName>
    <definedName name="Excel_BuiltIn__FilterDatabase_2">#REF!</definedName>
    <definedName name="Excel_BuiltIn__FilterDatabase_3">'Short track'!$A$1:$F$46</definedName>
    <definedName name="Excel_BuiltIn__FilterDatabase_4">#REF!</definedName>
    <definedName name="Excel_BuiltIn__FilterDatabase_4_4">'Lyže '!$A$8:$F$78</definedName>
    <definedName name="Excel_BuiltIn__FilterDatabase_5">'Kuželky'!$A$9:$E$79</definedName>
    <definedName name="Excel_BuiltIn__FilterDatabase_5_3">'Bowling'!$A$8:$E$88</definedName>
    <definedName name="Excel_BuiltIn__FilterDatabase_6">'Cross'!$A$8:$F$56</definedName>
    <definedName name="Excel_BuiltIn__FilterDatabase_7">'In-line'!$A$7:$F$7</definedName>
    <definedName name="Excel_BuiltIn_Print_Titles_1">'Celkové výsledky'!$A$2:$HE$4</definedName>
    <definedName name="_xlnm.Print_Titles" localSheetId="2">'Celkové výsledky'!$2:$4</definedName>
    <definedName name="_xlnm.Print_Titles" localSheetId="3">'Celkové výsledky ženy'!$2:$4</definedName>
    <definedName name="_xlnm.Print_Area" localSheetId="5">'Atletika'!$A$9:$K$65</definedName>
    <definedName name="_xlnm.Print_Area" localSheetId="4">'In-line'!$A$7:$F$40</definedName>
    <definedName name="_xlnm.Print_Area" localSheetId="15">'Plavání _ sprint'!$A$1:$E$51</definedName>
    <definedName name="_xlnm.Print_Area" localSheetId="13">'Short track'!$A$8:$F$46</definedName>
  </definedNames>
  <calcPr fullCalcOnLoad="1"/>
</workbook>
</file>

<file path=xl/sharedStrings.xml><?xml version="1.0" encoding="utf-8"?>
<sst xmlns="http://schemas.openxmlformats.org/spreadsheetml/2006/main" count="4283" uniqueCount="977">
  <si>
    <t>Žďárský dvanáctiboj "LIGA MISTRŮ"</t>
  </si>
  <si>
    <t>CELKEM</t>
  </si>
  <si>
    <t>Účasti</t>
  </si>
  <si>
    <t>Odstup</t>
  </si>
  <si>
    <t>Celkové výsledky</t>
  </si>
  <si>
    <t>Běh na lyžích</t>
  </si>
  <si>
    <t>Short track</t>
  </si>
  <si>
    <t>Bowling</t>
  </si>
  <si>
    <t>Kuželky</t>
  </si>
  <si>
    <t>Cross</t>
  </si>
  <si>
    <t>Atletika</t>
  </si>
  <si>
    <t>Rychlobruslení</t>
  </si>
  <si>
    <t>Cykločasovka</t>
  </si>
  <si>
    <t>BONUS</t>
  </si>
  <si>
    <t>Den konání</t>
  </si>
  <si>
    <t>neděle</t>
  </si>
  <si>
    <t>Datum konání</t>
  </si>
  <si>
    <t>Místo konání</t>
  </si>
  <si>
    <t>sjezdovka Harusův kopec</t>
  </si>
  <si>
    <t>Počet účastníků</t>
  </si>
  <si>
    <t>P</t>
  </si>
  <si>
    <t>Čas</t>
  </si>
  <si>
    <t>Body celkem</t>
  </si>
  <si>
    <t>Body s bonusem</t>
  </si>
  <si>
    <t>zimní stadion, ZR - 3 okruhy</t>
  </si>
  <si>
    <t>kuželna Velká Losenice</t>
  </si>
  <si>
    <t>CELKEM hody</t>
  </si>
  <si>
    <t xml:space="preserve">  </t>
  </si>
  <si>
    <t>ZR - Račín (9,5 km)</t>
  </si>
  <si>
    <t>Disk</t>
  </si>
  <si>
    <t>Dálka</t>
  </si>
  <si>
    <t>Běh</t>
  </si>
  <si>
    <t>Body</t>
  </si>
  <si>
    <t>Okruh u zimního stadionu Žďár nad Sázavou</t>
  </si>
  <si>
    <t>ZR - Sklené</t>
  </si>
  <si>
    <t>Plavecký bazén ZR</t>
  </si>
  <si>
    <t>Velké Dářko (1,5 - 40 - 10)</t>
  </si>
  <si>
    <t>sobota+neděle</t>
  </si>
  <si>
    <t>Pravá</t>
  </si>
  <si>
    <t>Levá</t>
  </si>
  <si>
    <t>WC</t>
  </si>
  <si>
    <t>16. Střelba ze vzduchovky</t>
  </si>
  <si>
    <t>DDM ve Žďáře nad Sázavou</t>
  </si>
  <si>
    <t>Počet bodů</t>
  </si>
  <si>
    <t>Plavání</t>
  </si>
  <si>
    <t>Triatlon</t>
  </si>
  <si>
    <t>Cyklistická etapa</t>
  </si>
  <si>
    <t>Terénní duatlon</t>
  </si>
  <si>
    <t>Koule</t>
  </si>
  <si>
    <t>Střelba</t>
  </si>
  <si>
    <t>Plavání 100m</t>
  </si>
  <si>
    <t>sobota, neděle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</si>
  <si>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</si>
  <si>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</si>
  <si>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</si>
  <si>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</si>
  <si>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</si>
  <si>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</si>
  <si>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</si>
  <si>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</si>
  <si>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</si>
  <si>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</si>
  <si>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</si>
  <si>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</si>
  <si>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</si>
  <si>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</si>
  <si>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</si>
  <si>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</si>
  <si>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</si>
  <si>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</si>
  <si>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</si>
  <si>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</si>
  <si>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</si>
  <si>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</si>
  <si>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</si>
  <si>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</si>
  <si>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</si>
  <si>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</si>
  <si>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</si>
  <si>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</si>
  <si>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</si>
  <si>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</si>
  <si>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</si>
  <si>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</si>
  <si>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</si>
  <si>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</si>
  <si>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</si>
  <si>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</si>
  <si>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</si>
  <si>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</si>
  <si>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</si>
  <si>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</si>
  <si>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</si>
  <si>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</si>
  <si>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</si>
  <si>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</si>
  <si>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</si>
  <si>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</si>
  <si>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</si>
  <si>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</si>
  <si>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</si>
  <si>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</si>
  <si>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</si>
  <si>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</si>
  <si>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</si>
  <si>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</si>
  <si>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</si>
  <si>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</si>
  <si>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</si>
  <si>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</si>
  <si>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</si>
  <si>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</si>
  <si>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</si>
  <si>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</si>
  <si>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</si>
  <si>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</si>
  <si>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</si>
  <si>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</si>
  <si>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</si>
  <si>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</si>
  <si>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</si>
  <si>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</si>
  <si>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</si>
  <si>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</si>
  <si>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</si>
  <si>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</si>
  <si>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</si>
  <si>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</si>
  <si>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</si>
  <si>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</si>
  <si>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</si>
  <si>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</si>
  <si>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</si>
  <si>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</si>
  <si>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</si>
  <si>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</si>
  <si>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</si>
  <si>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</si>
  <si>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</si>
  <si>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</si>
  <si>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</si>
  <si>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</si>
  <si>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</si>
  <si>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</si>
  <si>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</si>
  <si>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</si>
  <si>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</si>
  <si>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</si>
  <si>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</si>
  <si>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</si>
  <si>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</si>
  <si>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</si>
  <si>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</si>
  <si>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</si>
  <si>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</si>
  <si>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</si>
  <si>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</si>
  <si>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</si>
  <si>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</si>
  <si>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</si>
  <si>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</si>
  <si>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</si>
  <si>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</si>
  <si>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</si>
  <si>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</si>
  <si>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</si>
  <si>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</si>
  <si>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</si>
  <si>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</si>
  <si>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</si>
  <si>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</si>
  <si>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</si>
  <si>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</si>
  <si>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</si>
  <si>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</si>
  <si>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</si>
  <si>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</si>
  <si>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</si>
  <si>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</si>
  <si>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</si>
  <si>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</si>
  <si>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</si>
  <si>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</si>
  <si>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</si>
  <si>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</si>
  <si>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</si>
  <si>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</si>
  <si>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</si>
  <si>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</si>
  <si>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</si>
  <si>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</si>
  <si>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</si>
  <si>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</si>
  <si>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</si>
  <si>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</si>
  <si>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</si>
  <si>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</si>
  <si>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</si>
  <si>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</si>
  <si>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</si>
  <si>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</si>
  <si>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</si>
  <si>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</si>
  <si>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</si>
  <si>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</si>
  <si>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</si>
  <si>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</si>
  <si>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</si>
  <si>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</si>
  <si>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</si>
  <si>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</si>
  <si>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</si>
  <si>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</si>
  <si>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</si>
  <si>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</si>
  <si>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</si>
  <si>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</si>
  <si>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</si>
  <si>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</si>
  <si>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</si>
  <si>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</si>
  <si>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</si>
  <si>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</si>
  <si>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</si>
  <si>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</si>
  <si>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</si>
  <si>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</si>
  <si>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</si>
  <si>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</si>
  <si>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</si>
  <si>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</si>
  <si>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</si>
  <si>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</si>
  <si>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</si>
  <si>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</si>
  <si>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</si>
  <si>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</si>
  <si>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</si>
  <si>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</si>
  <si>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</si>
  <si>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</si>
  <si>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</si>
  <si>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</si>
  <si>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</si>
  <si>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</si>
  <si>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</si>
  <si>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</si>
  <si>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</si>
  <si>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</si>
  <si>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</si>
  <si>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</si>
  <si>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</si>
  <si>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</si>
  <si>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</si>
  <si>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</si>
  <si>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</si>
  <si>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</si>
  <si>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</si>
  <si>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</si>
  <si>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</si>
  <si>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</si>
  <si>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</si>
  <si>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</si>
  <si>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</si>
  <si>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</si>
  <si>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</si>
  <si>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</si>
  <si>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</si>
  <si>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</si>
  <si>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</si>
  <si>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</si>
  <si>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</si>
  <si>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</si>
  <si>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</si>
  <si>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</si>
  <si>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průměr účasti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</si>
  <si>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</si>
  <si>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</si>
  <si>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</si>
  <si>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</si>
  <si>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</si>
  <si>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</si>
  <si>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</si>
  <si>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</si>
  <si>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</si>
  <si>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</si>
  <si>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</si>
  <si>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</si>
  <si>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</si>
  <si>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</si>
  <si>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</si>
  <si>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</si>
  <si>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</si>
  <si>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</si>
  <si>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</si>
  <si>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</si>
  <si>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</si>
  <si>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</si>
  <si>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</si>
  <si>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</si>
  <si>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</si>
  <si>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</si>
  <si>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</si>
  <si>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</si>
  <si>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</si>
  <si>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</si>
  <si>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</si>
  <si>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</si>
  <si>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</si>
  <si>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</si>
  <si>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</si>
  <si>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</si>
  <si>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</si>
  <si>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</si>
  <si>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122.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</si>
  <si>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</si>
  <si>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</si>
  <si>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</si>
  <si>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</si>
  <si>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</si>
  <si>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</si>
  <si>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</si>
  <si>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</si>
  <si>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</si>
  <si>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</si>
  <si>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</si>
  <si>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</si>
  <si>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</si>
  <si>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</si>
  <si>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</si>
  <si>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</si>
  <si>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</si>
  <si>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</si>
  <si>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</si>
  <si>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</si>
  <si>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</si>
  <si>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</si>
  <si>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</si>
  <si>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</si>
  <si>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sobota + neděle</t>
  </si>
  <si>
    <t>Top 12 disciplín</t>
  </si>
  <si>
    <t>Ročník</t>
  </si>
  <si>
    <t>Disk (b)</t>
  </si>
  <si>
    <t>Dálka (b)</t>
  </si>
  <si>
    <t>Běh (b)</t>
  </si>
  <si>
    <t>celkem</t>
  </si>
  <si>
    <t>BODY S BONUSEM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</si>
  <si>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</si>
  <si>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</si>
  <si>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</si>
  <si>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</si>
  <si>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</si>
  <si>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</si>
  <si>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</si>
  <si>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</si>
  <si>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</si>
  <si>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</si>
  <si>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</si>
  <si>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</si>
  <si>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</si>
  <si>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</si>
  <si>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</si>
  <si>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</si>
  <si>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</si>
  <si>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</si>
  <si>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</si>
  <si>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</si>
  <si>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</si>
  <si>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</si>
  <si>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</si>
  <si>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</si>
  <si>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</si>
  <si>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</si>
  <si>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</si>
  <si>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</si>
  <si>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</si>
  <si>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</si>
  <si>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</si>
  <si>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</si>
  <si>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</si>
  <si>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</si>
  <si>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</si>
  <si>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</si>
  <si>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</si>
  <si>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</si>
  <si>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</si>
  <si>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</si>
  <si>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</si>
  <si>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</si>
  <si>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</si>
  <si>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</si>
  <si>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Medlov 1,6 km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</si>
  <si>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</si>
  <si>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</si>
  <si>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</si>
  <si>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</si>
  <si>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</si>
  <si>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</si>
  <si>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</si>
  <si>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</si>
  <si>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</si>
  <si>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</si>
  <si>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</si>
  <si>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</si>
  <si>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</si>
  <si>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</si>
  <si>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</si>
  <si>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</si>
  <si>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</si>
  <si>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</si>
  <si>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</si>
  <si>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</si>
  <si>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</si>
  <si>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</si>
  <si>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</si>
  <si>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</si>
  <si>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</si>
  <si>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</si>
  <si>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</si>
  <si>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</si>
  <si>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</si>
  <si>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</si>
  <si>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</si>
  <si>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</si>
  <si>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</si>
  <si>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</si>
  <si>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</si>
  <si>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</si>
  <si>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</si>
  <si>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</si>
  <si>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</si>
  <si>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</si>
  <si>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</si>
  <si>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</si>
  <si>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</si>
  <si>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</si>
  <si>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</si>
  <si>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</si>
  <si>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</si>
  <si>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</si>
  <si>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</si>
  <si>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</si>
  <si>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</si>
  <si>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</si>
  <si>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</si>
  <si>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</si>
  <si>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</si>
  <si>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</si>
  <si>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</si>
  <si>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</si>
  <si>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</si>
  <si>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</si>
  <si>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</si>
  <si>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</si>
  <si>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</si>
  <si>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</si>
  <si>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</si>
  <si>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</si>
  <si>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</si>
  <si>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</si>
  <si>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</si>
  <si>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</si>
  <si>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</si>
  <si>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</si>
  <si>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</si>
  <si>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</si>
  <si>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</si>
  <si>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</si>
  <si>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</si>
  <si>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</si>
  <si>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</si>
  <si>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</si>
  <si>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</si>
  <si>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</si>
  <si>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</si>
  <si>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</si>
  <si>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</si>
  <si>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</si>
  <si>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</si>
  <si>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</si>
  <si>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</si>
  <si>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</si>
  <si>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</si>
  <si>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</si>
  <si>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</si>
  <si>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</si>
  <si>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</si>
  <si>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</si>
  <si>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</si>
  <si>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</si>
  <si>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</si>
  <si>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</si>
  <si>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</si>
  <si>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</si>
  <si>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</si>
  <si>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</si>
  <si>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</si>
  <si>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</si>
  <si>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</si>
  <si>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</si>
  <si>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</si>
  <si>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</si>
  <si>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atletické hřiště  Nové Město na Moravě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</si>
  <si>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</si>
  <si>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</si>
  <si>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</si>
  <si>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</si>
  <si>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</si>
  <si>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</si>
  <si>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</si>
  <si>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</si>
  <si>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</si>
  <si>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</si>
  <si>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</si>
  <si>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</si>
  <si>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</si>
  <si>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</si>
  <si>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</si>
  <si>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</si>
  <si>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</si>
  <si>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</si>
  <si>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</si>
  <si>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</si>
  <si>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</si>
  <si>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</si>
  <si>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</si>
  <si>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</si>
  <si>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</si>
  <si>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</si>
  <si>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</si>
  <si>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</si>
  <si>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</si>
  <si>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</si>
  <si>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</si>
  <si>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</si>
  <si>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</si>
  <si>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</si>
  <si>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</si>
  <si>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</si>
  <si>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</si>
  <si>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</si>
  <si>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</si>
  <si>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</si>
  <si>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</si>
  <si>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</si>
  <si>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</si>
  <si>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</si>
  <si>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</si>
  <si>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</si>
  <si>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</si>
  <si>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</si>
  <si>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</si>
  <si>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</si>
  <si>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</si>
  <si>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</si>
  <si>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</si>
  <si>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</si>
  <si>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</si>
  <si>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</si>
  <si>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</si>
  <si>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</si>
  <si>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</si>
  <si>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</si>
  <si>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</si>
  <si>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</si>
  <si>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</si>
  <si>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</si>
  <si>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</si>
  <si>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</si>
  <si>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</si>
  <si>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</si>
  <si>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</si>
  <si>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</si>
  <si>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</si>
  <si>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</si>
  <si>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</si>
  <si>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</si>
  <si>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</si>
  <si>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</si>
  <si>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</si>
  <si>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Vrchem dopředu</t>
  </si>
  <si>
    <t>Spodem dopředu</t>
  </si>
  <si>
    <t>Vrchem dozadu</t>
  </si>
  <si>
    <t>Spodem dozadu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</si>
  <si>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</si>
  <si>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</si>
  <si>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</si>
  <si>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</si>
  <si>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</si>
  <si>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</si>
  <si>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</si>
  <si>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</si>
  <si>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</si>
  <si>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</si>
  <si>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</si>
  <si>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</si>
  <si>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</si>
  <si>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</si>
  <si>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</si>
  <si>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</si>
  <si>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</si>
  <si>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</si>
  <si>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</si>
  <si>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</si>
  <si>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</si>
  <si>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</si>
  <si>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</si>
  <si>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</si>
  <si>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</si>
  <si>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</si>
  <si>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</si>
  <si>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</si>
  <si>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</si>
  <si>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</si>
  <si>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</si>
  <si>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</si>
  <si>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</si>
  <si>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</si>
  <si>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</si>
  <si>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</si>
  <si>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</si>
  <si>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</si>
  <si>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</si>
  <si>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</si>
  <si>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</si>
  <si>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</si>
  <si>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</si>
  <si>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</si>
  <si>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</si>
  <si>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</si>
  <si>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</si>
  <si>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</si>
  <si>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</si>
  <si>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</si>
  <si>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</si>
  <si>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</si>
  <si>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</si>
  <si>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</si>
  <si>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</si>
  <si>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</si>
  <si>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</si>
  <si>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</si>
  <si>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</si>
  <si>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</si>
  <si>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</si>
  <si>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</si>
  <si>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</si>
  <si>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</si>
  <si>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</si>
  <si>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</si>
  <si>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</si>
  <si>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</si>
  <si>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</si>
  <si>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</si>
  <si>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</si>
  <si>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</si>
  <si>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</si>
  <si>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</si>
  <si>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</si>
  <si>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</si>
  <si>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</si>
  <si>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</si>
  <si>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</si>
  <si>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</si>
  <si>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</si>
  <si>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</si>
  <si>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</si>
  <si>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</si>
  <si>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</si>
  <si>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Velká Losenice 5,2 - 11 - 2,6</t>
  </si>
  <si>
    <t>Obří slalom</t>
  </si>
  <si>
    <t>Krbůšková Ilona</t>
  </si>
  <si>
    <t>Rosecký Martin</t>
  </si>
  <si>
    <t>Černý František</t>
  </si>
  <si>
    <t>Jána Tomáš</t>
  </si>
  <si>
    <t>Klimeš Michal</t>
  </si>
  <si>
    <t>Mašek Daniel</t>
  </si>
  <si>
    <t>Šimeček Tomáš st.</t>
  </si>
  <si>
    <t>Pařík Jan</t>
  </si>
  <si>
    <t>Martinčič Rudolf</t>
  </si>
  <si>
    <t>Jánová Petra</t>
  </si>
  <si>
    <t>Svoboda Ladislav</t>
  </si>
  <si>
    <t>Všianský Martin</t>
  </si>
  <si>
    <t>Závorka Vladimír</t>
  </si>
  <si>
    <t>Nechutová Alena</t>
  </si>
  <si>
    <t>Bárta Pavel</t>
  </si>
  <si>
    <t>Vábek Jiří</t>
  </si>
  <si>
    <t>Bednář Marek</t>
  </si>
  <si>
    <t>Dlouhý Filip</t>
  </si>
  <si>
    <t>Benda Petr</t>
  </si>
  <si>
    <t>Šustr Jiří II.</t>
  </si>
  <si>
    <t>Dvořák Kamil</t>
  </si>
  <si>
    <t>Papoušek Marek</t>
  </si>
  <si>
    <t>Švanda Miroslav</t>
  </si>
  <si>
    <t>Bárta Jiří</t>
  </si>
  <si>
    <t>Havlíková Michaela</t>
  </si>
  <si>
    <t>Pospíchal Marek</t>
  </si>
  <si>
    <t>Mašek Jiří</t>
  </si>
  <si>
    <t>Hanslová Lenka</t>
  </si>
  <si>
    <t>Kamenský Radim</t>
  </si>
  <si>
    <t>Plachta Marek</t>
  </si>
  <si>
    <t>Ležalová Petra</t>
  </si>
  <si>
    <t>Stará Ladislava</t>
  </si>
  <si>
    <t>Marečková Pavla</t>
  </si>
  <si>
    <t>Sobotka Petr (1976)</t>
  </si>
  <si>
    <t>Kellerová Dana</t>
  </si>
  <si>
    <t>Vábek Jaroslav st.</t>
  </si>
  <si>
    <t>Šubrtová Lucie</t>
  </si>
  <si>
    <t>Havlíková Jana</t>
  </si>
  <si>
    <t>Dvořáková Marie</t>
  </si>
  <si>
    <t>Bezchleba Petr</t>
  </si>
  <si>
    <t>Janík Martin</t>
  </si>
  <si>
    <t>Kamenský Pavel</t>
  </si>
  <si>
    <t>Švanda Luboš st.</t>
  </si>
  <si>
    <t>Gondová Jana</t>
  </si>
  <si>
    <t>Janíková Barbara</t>
  </si>
  <si>
    <t>Škarka Daniel</t>
  </si>
  <si>
    <t>Nečas Ladislav</t>
  </si>
  <si>
    <t>Klíma Josef</t>
  </si>
  <si>
    <t>Hansl Milan</t>
  </si>
  <si>
    <t>Škarka René</t>
  </si>
  <si>
    <t>Kamenská Hana</t>
  </si>
  <si>
    <t>Klementová Jana</t>
  </si>
  <si>
    <t>Konečná Světlana</t>
  </si>
  <si>
    <t>Forstová Veronika</t>
  </si>
  <si>
    <t>Šubrtová Eliška</t>
  </si>
  <si>
    <t>Vábková Lenka</t>
  </si>
  <si>
    <t>Škarka Libor</t>
  </si>
  <si>
    <t>Svobodová Petra</t>
  </si>
  <si>
    <t>Jánoška Ivan</t>
  </si>
  <si>
    <t>Škarková Markéta</t>
  </si>
  <si>
    <t>Šustr Adam</t>
  </si>
  <si>
    <t>Augustinová Dana</t>
  </si>
  <si>
    <t>Ležal Filip</t>
  </si>
  <si>
    <t>Hansl Matěj</t>
  </si>
  <si>
    <t>Havlík Lukáš</t>
  </si>
  <si>
    <t>Hansl Tadeáš</t>
  </si>
  <si>
    <t>Závorka Lukáš</t>
  </si>
  <si>
    <t>Chlubna Jan</t>
  </si>
  <si>
    <t>Humlíčková Jitka</t>
  </si>
  <si>
    <t>Forst Matouš</t>
  </si>
  <si>
    <t>Nečasová Magdaléna</t>
  </si>
  <si>
    <t>Ležal Adam</t>
  </si>
  <si>
    <t>Šubrtová Šárka</t>
  </si>
  <si>
    <t>Mašek Vojtěch</t>
  </si>
  <si>
    <t>13.1.2019</t>
  </si>
  <si>
    <t>Ski areál MK, ZR 9 km klasicky</t>
  </si>
  <si>
    <t>Bořil Martin</t>
  </si>
  <si>
    <t>Pokorná Monika</t>
  </si>
  <si>
    <t>Veselý Jan</t>
  </si>
  <si>
    <t>Slovák František st.</t>
  </si>
  <si>
    <t>Hudeček Libor</t>
  </si>
  <si>
    <t>Keclík Martin</t>
  </si>
  <si>
    <t>Jána Lubomír</t>
  </si>
  <si>
    <t>Vábek Jaroslav ml.</t>
  </si>
  <si>
    <t>Trávníček Vladimír</t>
  </si>
  <si>
    <t>Fuchs Jiří</t>
  </si>
  <si>
    <t>Matyáš Jan</t>
  </si>
  <si>
    <t>Špaček Jiří</t>
  </si>
  <si>
    <t>Doubek Petr</t>
  </si>
  <si>
    <t>Pajer Jaroslav</t>
  </si>
  <si>
    <t>Páral Marek</t>
  </si>
  <si>
    <t>Papoušková Marta</t>
  </si>
  <si>
    <t>Anděl Jakub</t>
  </si>
  <si>
    <t>Augustin Daniel</t>
  </si>
  <si>
    <t>Anděl Marek</t>
  </si>
  <si>
    <t>Bárta Adam</t>
  </si>
  <si>
    <t>Papoušková Lucie</t>
  </si>
  <si>
    <t>Klímová Marie</t>
  </si>
  <si>
    <t>Klíma Milan st.</t>
  </si>
  <si>
    <t>Dospělová Jana</t>
  </si>
  <si>
    <t>Forst Vlastimil</t>
  </si>
  <si>
    <t>Dospěl Petr st.</t>
  </si>
  <si>
    <t>Novohradská Alena</t>
  </si>
  <si>
    <t>Novohradský Jiří st.</t>
  </si>
  <si>
    <t>Bártová Adéla</t>
  </si>
  <si>
    <t>Sedlák Lukaš</t>
  </si>
  <si>
    <t>Stuna Tomáš</t>
  </si>
  <si>
    <t>Hrubý Zdeněk</t>
  </si>
  <si>
    <t>Hrdina Milan</t>
  </si>
  <si>
    <t>Tomanová Monika</t>
  </si>
  <si>
    <t>Stunová Alžběta</t>
  </si>
  <si>
    <t>Bílková Lucie</t>
  </si>
  <si>
    <t>Strnadová Klára</t>
  </si>
  <si>
    <t>Němec Matouš</t>
  </si>
  <si>
    <t>Forstová Viola</t>
  </si>
  <si>
    <t>Vábková Lenka ml.</t>
  </si>
  <si>
    <t>Vítek Roman</t>
  </si>
  <si>
    <t>Mičková Kateřina</t>
  </si>
  <si>
    <t>Polívka Martin</t>
  </si>
  <si>
    <t>Polívková Kateřina</t>
  </si>
  <si>
    <t>Novák Matěj</t>
  </si>
  <si>
    <t>Lištinský Ján</t>
  </si>
  <si>
    <t>Sedláček Roman</t>
  </si>
  <si>
    <t>Štursa Radek</t>
  </si>
  <si>
    <t>Havlová Lucie</t>
  </si>
  <si>
    <t>Sobotka Martin</t>
  </si>
  <si>
    <t>Ptáček Pavel</t>
  </si>
  <si>
    <t>Kučera Josef ml.</t>
  </si>
  <si>
    <t>Marek David</t>
  </si>
  <si>
    <t>Merhaut Lukáš</t>
  </si>
  <si>
    <t>Lemfeld Petr</t>
  </si>
  <si>
    <t>Bořil Vojtěch</t>
  </si>
  <si>
    <t>Uchytil Jiří ml.</t>
  </si>
  <si>
    <t>Bárta Daniel</t>
  </si>
  <si>
    <t>Pátek Vojtěch</t>
  </si>
  <si>
    <t>Buček Jan</t>
  </si>
  <si>
    <t>30.11. a 1.12:2019</t>
  </si>
  <si>
    <t>Benda Jakub</t>
  </si>
  <si>
    <t>Benda Marek</t>
  </si>
  <si>
    <t>Bártová Eva</t>
  </si>
  <si>
    <t>Zolichová Viktorie</t>
  </si>
  <si>
    <t>Klimešová Johana</t>
  </si>
  <si>
    <t>2. Obří slalom</t>
  </si>
  <si>
    <t>2.2.2020</t>
  </si>
  <si>
    <t>3. Běh na lyžích</t>
  </si>
  <si>
    <t>Jirků Adam</t>
  </si>
  <si>
    <t>Hubáček Petr nejml.</t>
  </si>
  <si>
    <t>Zolichová Izabela</t>
  </si>
  <si>
    <t>Hamák Petr</t>
  </si>
  <si>
    <t>Pechová Helena</t>
  </si>
  <si>
    <t>Hrubý Jan</t>
  </si>
  <si>
    <t>Sláma Adolf</t>
  </si>
  <si>
    <t>Peřina David</t>
  </si>
  <si>
    <t>Štafeta A</t>
  </si>
  <si>
    <t>Štafeta B</t>
  </si>
  <si>
    <t>Štafeta C</t>
  </si>
  <si>
    <t>Štafeta D</t>
  </si>
  <si>
    <t>Štafeta E</t>
  </si>
  <si>
    <t>Štafeta F</t>
  </si>
  <si>
    <t>Štafeta G</t>
  </si>
  <si>
    <t>Štafeta H</t>
  </si>
  <si>
    <t>Šenkýř Michal</t>
  </si>
  <si>
    <t>Borkovec Luděk</t>
  </si>
  <si>
    <t>Ciencala Jan ml.</t>
  </si>
  <si>
    <t>Budínová Jana</t>
  </si>
  <si>
    <t>plavání</t>
  </si>
  <si>
    <t>kolo</t>
  </si>
  <si>
    <t>běh</t>
  </si>
  <si>
    <t>Němec Luboš</t>
  </si>
  <si>
    <t>Kakač Miroslav</t>
  </si>
  <si>
    <t>Pazderka Jiří</t>
  </si>
  <si>
    <t>Vrána Dušan</t>
  </si>
  <si>
    <t>Strádal Milan</t>
  </si>
  <si>
    <t>ZR - Světnov - Svratka - Sněžné - Fryšava - Tři Studně - Vlachovice</t>
  </si>
  <si>
    <t>Frieb Vilém</t>
  </si>
  <si>
    <t>Kubát Jan</t>
  </si>
  <si>
    <t>Klíma Petr</t>
  </si>
  <si>
    <t>Peřina Matyáš</t>
  </si>
  <si>
    <t>Němec Matouš (2006) koule 4kg</t>
  </si>
  <si>
    <t>Uchytil Jiří ml. (2007) koule 4kg</t>
  </si>
  <si>
    <t>604.</t>
  </si>
  <si>
    <t>6.6.2021</t>
  </si>
  <si>
    <t>1. Rychlobruslení in-line</t>
  </si>
  <si>
    <t>2. Atletický trojboj</t>
  </si>
  <si>
    <t>Černá Hana</t>
  </si>
  <si>
    <t>Šolc Petr</t>
  </si>
  <si>
    <t>Boleloucký Václav</t>
  </si>
  <si>
    <t>Danihel David</t>
  </si>
  <si>
    <t>Uchytil Miroslav</t>
  </si>
  <si>
    <t>Vábek Tadeáš</t>
  </si>
  <si>
    <t>Vábková Hana</t>
  </si>
  <si>
    <t>3. Cyklistická časovka</t>
  </si>
  <si>
    <t>20.6.2021</t>
  </si>
  <si>
    <t>Mayer Daniel</t>
  </si>
  <si>
    <t>Vodrážka Vojtěch</t>
  </si>
  <si>
    <t>Karban Aleš</t>
  </si>
  <si>
    <t>Schmier Petr</t>
  </si>
  <si>
    <t>4. Plavání</t>
  </si>
  <si>
    <t>Balcarová Julie</t>
  </si>
  <si>
    <t>30.5.2021</t>
  </si>
  <si>
    <t>5. Cross</t>
  </si>
  <si>
    <t>Brabenec Aleš</t>
  </si>
  <si>
    <t>Tresch Martina</t>
  </si>
  <si>
    <t>Mička Michal</t>
  </si>
  <si>
    <t>Brabenec Miroslav</t>
  </si>
  <si>
    <t>Jánoška Marián</t>
  </si>
  <si>
    <t>Fic Pavel</t>
  </si>
  <si>
    <t>Rajmic Pavel</t>
  </si>
  <si>
    <t>Havlíček Miroslav</t>
  </si>
  <si>
    <t>Blažíček Karel</t>
  </si>
  <si>
    <t>6. Olympijský triatlon</t>
  </si>
  <si>
    <t>8.8.2021</t>
  </si>
  <si>
    <t>Pešek Pavel</t>
  </si>
  <si>
    <t>Švec Jakub</t>
  </si>
  <si>
    <t>Vinopal Jiří</t>
  </si>
  <si>
    <t>Matyáš Martin</t>
  </si>
  <si>
    <t>Vinopal Tomáš</t>
  </si>
  <si>
    <t>Budínová Blanka</t>
  </si>
  <si>
    <t>Budín Jan</t>
  </si>
  <si>
    <t>Sobotka Petr</t>
  </si>
  <si>
    <t>Cyrmon Michal</t>
  </si>
  <si>
    <t>Vecheta Lukáš</t>
  </si>
  <si>
    <t>Vechetová Markéta</t>
  </si>
  <si>
    <t>Polívka Šimon</t>
  </si>
  <si>
    <t>Polívka David</t>
  </si>
  <si>
    <t>( 8 Štafet)</t>
  </si>
  <si>
    <t>Mrkvička Michal</t>
  </si>
  <si>
    <t>7. Cyklistická etapa</t>
  </si>
  <si>
    <t>29.8.2021</t>
  </si>
  <si>
    <t>Picka Petr</t>
  </si>
  <si>
    <t>Schmier Petr ml.</t>
  </si>
  <si>
    <t>Svoboda Pavel</t>
  </si>
  <si>
    <t>Tvarůžek Martin</t>
  </si>
  <si>
    <t>Balabán Jaroslav st.</t>
  </si>
  <si>
    <t>Habermann Jindřich</t>
  </si>
  <si>
    <t>Tecl Libor</t>
  </si>
  <si>
    <t>Macek Luboš</t>
  </si>
  <si>
    <t>Beneš Daniel</t>
  </si>
  <si>
    <t>Janeček David</t>
  </si>
  <si>
    <t>Veselý Jan ml.</t>
  </si>
  <si>
    <t>Polívka Milan</t>
  </si>
  <si>
    <t>Krůta Jan</t>
  </si>
  <si>
    <t>Horký Vladimír</t>
  </si>
  <si>
    <t>Mathy Jan</t>
  </si>
  <si>
    <t>Polívka Jaroslav st.</t>
  </si>
  <si>
    <t>Marek Jiří ml.</t>
  </si>
  <si>
    <t>8. Duatlon</t>
  </si>
  <si>
    <t>12.9.2021</t>
  </si>
  <si>
    <t>Fišer Jan</t>
  </si>
  <si>
    <t>Hrdina Lukáš</t>
  </si>
  <si>
    <t>Fejtová Zuzana</t>
  </si>
  <si>
    <t>Novotná Jana</t>
  </si>
  <si>
    <t>nedokončil</t>
  </si>
  <si>
    <t>9. Koule</t>
  </si>
  <si>
    <t xml:space="preserve">ZR </t>
  </si>
  <si>
    <t>Sedlák Jiří</t>
  </si>
  <si>
    <t>Hemlová Michaela</t>
  </si>
  <si>
    <t>Fejtlová Zuzana</t>
  </si>
  <si>
    <t>Hamb Tomáš</t>
  </si>
  <si>
    <t>Kabrda Pavel</t>
  </si>
  <si>
    <t>Houdek Jiří</t>
  </si>
  <si>
    <t>Čičková Jana</t>
  </si>
  <si>
    <t>Svítil Jaroslav</t>
  </si>
  <si>
    <t>Chlubnová Ella</t>
  </si>
  <si>
    <t>Škarková Izabela</t>
  </si>
  <si>
    <t>Škarková Viktorie</t>
  </si>
  <si>
    <t>10. Short track</t>
  </si>
  <si>
    <t>17.10.2021</t>
  </si>
  <si>
    <t>Kotrchová Monika</t>
  </si>
  <si>
    <t>Blahová Eva</t>
  </si>
  <si>
    <t>Kunstmüllerová Nina</t>
  </si>
  <si>
    <t>Cymron Marek st.</t>
  </si>
  <si>
    <t>Cymron Marek ml.</t>
  </si>
  <si>
    <t>Halm Lukáš</t>
  </si>
  <si>
    <t>11. Kuželky</t>
  </si>
  <si>
    <t>Wooton Kevin</t>
  </si>
  <si>
    <t>Dušková Irena</t>
  </si>
  <si>
    <t>Doležal Matyáš</t>
  </si>
  <si>
    <t>Šubrt Václav st.</t>
  </si>
  <si>
    <t>Kajuková Renata</t>
  </si>
  <si>
    <t>Vábková Adéla</t>
  </si>
  <si>
    <t>Škarková Irena</t>
  </si>
  <si>
    <t>Doležalová Rozárie</t>
  </si>
  <si>
    <t>Dvořáková Terezie</t>
  </si>
  <si>
    <t>Augustin Michal</t>
  </si>
  <si>
    <t>Hájek Vladimír</t>
  </si>
  <si>
    <t>Králíčková Veronika</t>
  </si>
  <si>
    <t>Kakáčová Kristýna</t>
  </si>
  <si>
    <t>Mičková Anna</t>
  </si>
  <si>
    <t>Knoflíčková Eliška</t>
  </si>
  <si>
    <t>Schneiderová Vanda</t>
  </si>
  <si>
    <t>21.11.2021</t>
  </si>
  <si>
    <t>SAUNA, ZR</t>
  </si>
  <si>
    <t>Vavera David</t>
  </si>
  <si>
    <t>Křesťan Ladislav</t>
  </si>
  <si>
    <t>Klement Leoš</t>
  </si>
  <si>
    <t>Cempírek Jaroslav</t>
  </si>
  <si>
    <t>Horká Renata</t>
  </si>
  <si>
    <t>Doležal Filip</t>
  </si>
  <si>
    <t>Švanda Štěpán</t>
  </si>
  <si>
    <t>Čížek František</t>
  </si>
  <si>
    <t>Polednová Irena</t>
  </si>
  <si>
    <t>Andělová Lenka</t>
  </si>
  <si>
    <t>Anděl Tomáš</t>
  </si>
  <si>
    <t>12. Plavání - sprint</t>
  </si>
  <si>
    <t>13. Bowling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</si>
</sst>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hh:mm:ss"/>
    <numFmt numFmtId="166" formatCode="h:mm:ss.00"/>
    <numFmt numFmtId="167" formatCode="m:ss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B2d/m/yyyy"/>
    <numFmt numFmtId="172" formatCode="m:ss.0"/>
    <numFmt numFmtId="173" formatCode="h:mm:ss.0"/>
    <numFmt numFmtId="174" formatCode="0.0"/>
  </numFmts>
  <fonts count="75">
    <font>
      <sz val="10"/>
      <name val="Arial CE"/>
      <family val="2"/>
    </font>
    <font>
      <sz val="10"/>
      <name val="Arial"/>
      <family val="0"/>
    </font>
    <font>
      <sz val="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20"/>
      <name val="Arial Black"/>
      <family val="2"/>
    </font>
    <font>
      <b/>
      <sz val="8"/>
      <name val="Arial CE"/>
      <family val="2"/>
    </font>
    <font>
      <b/>
      <sz val="6"/>
      <name val="Arial CE"/>
      <family val="2"/>
    </font>
    <font>
      <b/>
      <sz val="4"/>
      <name val="Arial CE"/>
      <family val="2"/>
    </font>
    <font>
      <b/>
      <sz val="10"/>
      <name val="Arial Black"/>
      <family val="2"/>
    </font>
    <font>
      <b/>
      <sz val="12"/>
      <name val="Antique Olive CE"/>
      <family val="2"/>
    </font>
    <font>
      <b/>
      <sz val="7"/>
      <name val="Arial CE"/>
      <family val="2"/>
    </font>
    <font>
      <sz val="5"/>
      <name val="Arial CE"/>
      <family val="2"/>
    </font>
    <font>
      <b/>
      <sz val="7"/>
      <color indexed="10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b/>
      <sz val="5"/>
      <name val="Arial CE"/>
      <family val="2"/>
    </font>
    <font>
      <b/>
      <sz val="18"/>
      <name val="Arial Black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24"/>
      <name val="Albertus Extra Bold"/>
      <family val="2"/>
    </font>
    <font>
      <sz val="11"/>
      <color indexed="8"/>
      <name val="Calibri"/>
      <family val="2"/>
    </font>
    <font>
      <b/>
      <sz val="4"/>
      <name val="Arial"/>
      <family val="2"/>
    </font>
    <font>
      <b/>
      <sz val="8"/>
      <color indexed="10"/>
      <name val="Arial CE"/>
      <family val="2"/>
    </font>
    <font>
      <sz val="11"/>
      <color indexed="8"/>
      <name val="Arial"/>
      <family val="2"/>
    </font>
    <font>
      <b/>
      <sz val="6"/>
      <color indexed="17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i/>
      <sz val="8"/>
      <name val="Arial CE"/>
      <family val="0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6"/>
      <color indexed="12"/>
      <name val="Arial CE"/>
      <family val="2"/>
    </font>
    <font>
      <u val="single"/>
      <sz val="16"/>
      <color indexed="36"/>
      <name val="Arial CE"/>
      <family val="2"/>
    </font>
    <font>
      <sz val="9"/>
      <color indexed="9"/>
      <name val="Arial CE"/>
      <family val="0"/>
    </font>
    <font>
      <sz val="8"/>
      <color indexed="8"/>
      <name val="Arial CE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22" fillId="23" borderId="6" applyNumberFormat="0" applyFont="0" applyAlignment="0" applyProtection="0"/>
    <xf numFmtId="9" fontId="1" fillId="0" borderId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8" fillId="33" borderId="10" xfId="0" applyNumberFormat="1" applyFont="1" applyFill="1" applyBorder="1" applyAlignment="1">
      <alignment horizontal="center" vertical="center" textRotation="255" wrapText="1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64" fontId="1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6" fontId="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0" borderId="0" xfId="47">
      <alignment/>
      <protection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6" fillId="33" borderId="11" xfId="0" applyNumberFormat="1" applyFont="1" applyFill="1" applyBorder="1" applyAlignment="1">
      <alignment horizontal="center" vertical="center" textRotation="255" wrapText="1"/>
    </xf>
    <xf numFmtId="0" fontId="14" fillId="0" borderId="11" xfId="0" applyFont="1" applyBorder="1" applyAlignment="1">
      <alignment vertical="center"/>
    </xf>
    <xf numFmtId="49" fontId="8" fillId="33" borderId="13" xfId="0" applyNumberFormat="1" applyFont="1" applyFill="1" applyBorder="1" applyAlignment="1">
      <alignment horizontal="center" vertical="center" textRotation="255" wrapText="1"/>
    </xf>
    <xf numFmtId="49" fontId="8" fillId="33" borderId="14" xfId="0" applyNumberFormat="1" applyFont="1" applyFill="1" applyBorder="1" applyAlignment="1">
      <alignment horizontal="center" vertical="center" textRotation="255" wrapText="1"/>
    </xf>
    <xf numFmtId="0" fontId="0" fillId="0" borderId="0" xfId="0" applyFont="1" applyAlignment="1">
      <alignment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7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35" borderId="16" xfId="0" applyFont="1" applyFill="1" applyBorder="1" applyAlignment="1">
      <alignment vertical="center"/>
    </xf>
    <xf numFmtId="2" fontId="6" fillId="35" borderId="16" xfId="0" applyNumberFormat="1" applyFont="1" applyFill="1" applyBorder="1" applyAlignment="1">
      <alignment horizontal="center" vertical="center"/>
    </xf>
    <xf numFmtId="2" fontId="7" fillId="35" borderId="18" xfId="0" applyNumberFormat="1" applyFont="1" applyFill="1" applyBorder="1" applyAlignment="1">
      <alignment horizontal="center" vertical="center"/>
    </xf>
    <xf numFmtId="165" fontId="7" fillId="35" borderId="16" xfId="0" applyNumberFormat="1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47" applyAlignment="1">
      <alignment vertical="center"/>
      <protection/>
    </xf>
    <xf numFmtId="0" fontId="6" fillId="35" borderId="1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1" fontId="6" fillId="35" borderId="16" xfId="0" applyNumberFormat="1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19" fillId="0" borderId="12" xfId="47" applyFont="1" applyBorder="1" applyAlignment="1">
      <alignment horizontal="center"/>
      <protection/>
    </xf>
    <xf numFmtId="2" fontId="19" fillId="0" borderId="12" xfId="47" applyNumberFormat="1" applyFont="1" applyBorder="1" applyAlignment="1">
      <alignment horizontal="center"/>
      <protection/>
    </xf>
    <xf numFmtId="0" fontId="19" fillId="35" borderId="17" xfId="47" applyFont="1" applyFill="1" applyBorder="1" applyAlignment="1">
      <alignment horizontal="center" vertical="center" wrapText="1"/>
      <protection/>
    </xf>
    <xf numFmtId="0" fontId="19" fillId="35" borderId="16" xfId="47" applyFont="1" applyFill="1" applyBorder="1" applyAlignment="1">
      <alignment horizontal="left" vertical="center" wrapText="1"/>
      <protection/>
    </xf>
    <xf numFmtId="0" fontId="19" fillId="35" borderId="18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/>
    </xf>
    <xf numFmtId="0" fontId="25" fillId="0" borderId="0" xfId="0" applyFont="1" applyAlignment="1">
      <alignment/>
    </xf>
    <xf numFmtId="2" fontId="2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2" fontId="7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6" fillId="35" borderId="16" xfId="0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/>
    </xf>
    <xf numFmtId="2" fontId="26" fillId="0" borderId="11" xfId="0" applyNumberFormat="1" applyFont="1" applyBorder="1" applyAlignment="1">
      <alignment horizontal="center" vertical="center"/>
    </xf>
    <xf numFmtId="0" fontId="0" fillId="35" borderId="16" xfId="47" applyFont="1" applyFill="1" applyBorder="1" applyAlignment="1">
      <alignment horizontal="center" vertical="center" wrapText="1"/>
      <protection/>
    </xf>
    <xf numFmtId="0" fontId="19" fillId="35" borderId="16" xfId="47" applyFont="1" applyFill="1" applyBorder="1" applyAlignment="1">
      <alignment horizontal="center" vertical="center" wrapText="1"/>
      <protection/>
    </xf>
    <xf numFmtId="0" fontId="0" fillId="35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31" fillId="0" borderId="2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165" fontId="29" fillId="0" borderId="0" xfId="0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" fontId="29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1" fontId="34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1" fontId="34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21" fontId="35" fillId="0" borderId="12" xfId="0" applyNumberFormat="1" applyFont="1" applyBorder="1" applyAlignment="1">
      <alignment horizontal="center"/>
    </xf>
    <xf numFmtId="2" fontId="1" fillId="0" borderId="12" xfId="47" applyNumberFormat="1" applyFont="1" applyBorder="1" applyAlignment="1">
      <alignment horizontal="center"/>
      <protection/>
    </xf>
    <xf numFmtId="2" fontId="1" fillId="0" borderId="11" xfId="47" applyNumberFormat="1" applyFont="1" applyBorder="1" applyAlignment="1">
      <alignment horizontal="center"/>
      <protection/>
    </xf>
    <xf numFmtId="0" fontId="1" fillId="0" borderId="12" xfId="0" applyFont="1" applyBorder="1" applyAlignment="1">
      <alignment horizontal="center" vertical="center"/>
    </xf>
    <xf numFmtId="49" fontId="28" fillId="0" borderId="0" xfId="0" applyNumberFormat="1" applyFont="1" applyAlignment="1">
      <alignment horizontal="center"/>
    </xf>
    <xf numFmtId="14" fontId="28" fillId="0" borderId="0" xfId="0" applyNumberFormat="1" applyFont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67" fontId="14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6" fontId="3" fillId="0" borderId="11" xfId="0" applyNumberFormat="1" applyFont="1" applyBorder="1" applyAlignment="1">
      <alignment horizontal="center"/>
    </xf>
    <xf numFmtId="46" fontId="3" fillId="0" borderId="12" xfId="0" applyNumberFormat="1" applyFont="1" applyBorder="1" applyAlignment="1">
      <alignment horizontal="center"/>
    </xf>
    <xf numFmtId="2" fontId="18" fillId="0" borderId="12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0" fillId="0" borderId="11" xfId="0" applyFill="1" applyBorder="1" applyAlignment="1">
      <alignment/>
    </xf>
    <xf numFmtId="0" fontId="14" fillId="36" borderId="11" xfId="0" applyFont="1" applyFill="1" applyBorder="1" applyAlignment="1">
      <alignment vertical="center"/>
    </xf>
    <xf numFmtId="2" fontId="3" fillId="33" borderId="22" xfId="0" applyNumberFormat="1" applyFont="1" applyFill="1" applyBorder="1" applyAlignment="1">
      <alignment vertical="center"/>
    </xf>
    <xf numFmtId="0" fontId="14" fillId="0" borderId="11" xfId="0" applyFont="1" applyBorder="1" applyAlignment="1">
      <alignment/>
    </xf>
    <xf numFmtId="0" fontId="28" fillId="0" borderId="21" xfId="0" applyFont="1" applyBorder="1" applyAlignment="1">
      <alignment/>
    </xf>
    <xf numFmtId="0" fontId="0" fillId="0" borderId="12" xfId="0" applyBorder="1" applyAlignment="1">
      <alignment/>
    </xf>
    <xf numFmtId="2" fontId="3" fillId="0" borderId="20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21" fontId="0" fillId="0" borderId="11" xfId="0" applyNumberForma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14" fillId="36" borderId="11" xfId="0" applyFont="1" applyFill="1" applyBorder="1" applyAlignment="1">
      <alignment/>
    </xf>
    <xf numFmtId="49" fontId="28" fillId="0" borderId="0" xfId="0" applyNumberFormat="1" applyFont="1" applyAlignment="1">
      <alignment horizontal="left"/>
    </xf>
    <xf numFmtId="0" fontId="1" fillId="0" borderId="12" xfId="0" applyFont="1" applyBorder="1" applyAlignment="1">
      <alignment vertical="center"/>
    </xf>
    <xf numFmtId="0" fontId="0" fillId="0" borderId="0" xfId="0" applyBorder="1" applyAlignment="1">
      <alignment horizontal="center"/>
    </xf>
    <xf numFmtId="2" fontId="39" fillId="0" borderId="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49" fontId="28" fillId="0" borderId="0" xfId="0" applyNumberFormat="1" applyFont="1" applyAlignment="1">
      <alignment/>
    </xf>
    <xf numFmtId="0" fontId="2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3" fillId="0" borderId="21" xfId="0" applyFont="1" applyBorder="1" applyAlignment="1">
      <alignment/>
    </xf>
    <xf numFmtId="14" fontId="3" fillId="0" borderId="0" xfId="0" applyNumberFormat="1" applyFont="1" applyAlignment="1">
      <alignment horizontal="left"/>
    </xf>
    <xf numFmtId="0" fontId="1" fillId="36" borderId="12" xfId="47" applyFont="1" applyFill="1" applyBorder="1" applyAlignment="1">
      <alignment horizontal="left"/>
      <protection/>
    </xf>
    <xf numFmtId="0" fontId="1" fillId="36" borderId="11" xfId="47" applyFont="1" applyFill="1" applyBorder="1" applyAlignment="1">
      <alignment horizontal="left"/>
      <protection/>
    </xf>
    <xf numFmtId="173" fontId="14" fillId="0" borderId="12" xfId="0" applyNumberFormat="1" applyFont="1" applyBorder="1" applyAlignment="1">
      <alignment horizontal="center"/>
    </xf>
    <xf numFmtId="173" fontId="14" fillId="0" borderId="11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 vertical="center"/>
    </xf>
    <xf numFmtId="2" fontId="32" fillId="0" borderId="0" xfId="0" applyNumberFormat="1" applyFont="1" applyAlignment="1">
      <alignment horizontal="center"/>
    </xf>
    <xf numFmtId="0" fontId="1" fillId="0" borderId="23" xfId="0" applyFont="1" applyFill="1" applyBorder="1" applyAlignment="1">
      <alignment/>
    </xf>
    <xf numFmtId="2" fontId="40" fillId="0" borderId="12" xfId="0" applyNumberFormat="1" applyFont="1" applyBorder="1" applyAlignment="1">
      <alignment horizontal="center"/>
    </xf>
    <xf numFmtId="2" fontId="40" fillId="0" borderId="11" xfId="0" applyNumberFormat="1" applyFont="1" applyBorder="1" applyAlignment="1">
      <alignment horizontal="center"/>
    </xf>
    <xf numFmtId="14" fontId="28" fillId="0" borderId="0" xfId="0" applyNumberFormat="1" applyFont="1" applyAlignment="1">
      <alignment horizontal="center"/>
    </xf>
    <xf numFmtId="0" fontId="0" fillId="0" borderId="22" xfId="0" applyBorder="1" applyAlignment="1">
      <alignment/>
    </xf>
    <xf numFmtId="14" fontId="0" fillId="0" borderId="0" xfId="0" applyNumberFormat="1" applyAlignment="1">
      <alignment/>
    </xf>
    <xf numFmtId="14" fontId="28" fillId="0" borderId="0" xfId="0" applyNumberFormat="1" applyFont="1" applyAlignment="1">
      <alignment horizontal="left"/>
    </xf>
    <xf numFmtId="0" fontId="1" fillId="0" borderId="11" xfId="49" applyBorder="1">
      <alignment/>
      <protection/>
    </xf>
    <xf numFmtId="0" fontId="1" fillId="0" borderId="12" xfId="49" applyBorder="1">
      <alignment/>
      <protection/>
    </xf>
    <xf numFmtId="21" fontId="1" fillId="0" borderId="11" xfId="49" applyNumberFormat="1" applyBorder="1" applyAlignment="1">
      <alignment horizontal="center"/>
      <protection/>
    </xf>
    <xf numFmtId="21" fontId="1" fillId="0" borderId="12" xfId="49" applyNumberFormat="1" applyBorder="1" applyAlignment="1">
      <alignment horizontal="center"/>
      <protection/>
    </xf>
    <xf numFmtId="0" fontId="6" fillId="0" borderId="22" xfId="0" applyFont="1" applyBorder="1" applyAlignment="1">
      <alignment horizontal="center"/>
    </xf>
    <xf numFmtId="21" fontId="35" fillId="0" borderId="11" xfId="0" applyNumberFormat="1" applyFont="1" applyBorder="1" applyAlignment="1">
      <alignment horizontal="center"/>
    </xf>
    <xf numFmtId="0" fontId="1" fillId="0" borderId="11" xfId="49" applyFont="1" applyBorder="1">
      <alignment/>
      <protection/>
    </xf>
    <xf numFmtId="1" fontId="2" fillId="0" borderId="0" xfId="0" applyNumberFormat="1" applyFont="1" applyAlignment="1">
      <alignment horizontal="center" vertic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2" fontId="24" fillId="33" borderId="11" xfId="0" applyNumberFormat="1" applyFont="1" applyFill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26" fillId="0" borderId="25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4" fillId="33" borderId="11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2" fontId="0" fillId="0" borderId="11" xfId="0" applyNumberForma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0" fontId="28" fillId="0" borderId="22" xfId="0" applyFont="1" applyBorder="1" applyAlignment="1">
      <alignment/>
    </xf>
    <xf numFmtId="2" fontId="24" fillId="33" borderId="22" xfId="0" applyNumberFormat="1" applyFont="1" applyFill="1" applyBorder="1" applyAlignment="1">
      <alignment horizontal="center" vertical="center"/>
    </xf>
    <xf numFmtId="2" fontId="24" fillId="33" borderId="22" xfId="0" applyNumberFormat="1" applyFont="1" applyFill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wrapText="1"/>
    </xf>
    <xf numFmtId="0" fontId="34" fillId="0" borderId="11" xfId="0" applyFont="1" applyBorder="1" applyAlignment="1">
      <alignment/>
    </xf>
    <xf numFmtId="0" fontId="29" fillId="0" borderId="12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1" fontId="0" fillId="0" borderId="11" xfId="0" applyNumberFormat="1" applyBorder="1" applyAlignment="1">
      <alignment horizontal="center" vertical="center"/>
    </xf>
    <xf numFmtId="21" fontId="0" fillId="0" borderId="12" xfId="0" applyNumberFormat="1" applyBorder="1" applyAlignment="1">
      <alignment horizontal="center" vertical="center"/>
    </xf>
    <xf numFmtId="0" fontId="1" fillId="0" borderId="11" xfId="49" applyBorder="1" applyAlignment="1">
      <alignment horizontal="center"/>
      <protection/>
    </xf>
    <xf numFmtId="2" fontId="2" fillId="34" borderId="0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3" fillId="37" borderId="11" xfId="0" applyFont="1" applyFill="1" applyBorder="1" applyAlignment="1">
      <alignment horizontal="center" vertical="center" textRotation="255"/>
    </xf>
    <xf numFmtId="0" fontId="10" fillId="38" borderId="11" xfId="0" applyFont="1" applyFill="1" applyBorder="1" applyAlignment="1">
      <alignment horizontal="center" vertical="center" wrapText="1"/>
    </xf>
    <xf numFmtId="1" fontId="41" fillId="38" borderId="11" xfId="0" applyNumberFormat="1" applyFont="1" applyFill="1" applyBorder="1" applyAlignment="1">
      <alignment horizontal="center" vertical="center" textRotation="255"/>
    </xf>
    <xf numFmtId="0" fontId="41" fillId="38" borderId="11" xfId="0" applyFont="1" applyFill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3" fillId="39" borderId="11" xfId="0" applyFont="1" applyFill="1" applyBorder="1" applyAlignment="1">
      <alignment horizontal="center" vertical="center" textRotation="255"/>
    </xf>
    <xf numFmtId="0" fontId="9" fillId="33" borderId="11" xfId="0" applyFont="1" applyFill="1" applyBorder="1" applyAlignment="1">
      <alignment horizontal="center" vertical="center" textRotation="255"/>
    </xf>
    <xf numFmtId="0" fontId="23" fillId="33" borderId="11" xfId="0" applyFont="1" applyFill="1" applyBorder="1" applyAlignment="1">
      <alignment horizontal="center" vertical="center" textRotation="255"/>
    </xf>
    <xf numFmtId="0" fontId="28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14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 vertical="center"/>
    </xf>
    <xf numFmtId="49" fontId="28" fillId="0" borderId="0" xfId="0" applyNumberFormat="1" applyFont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Triatlon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3">
    <dxf>
      <font>
        <color indexed="8"/>
      </font>
      <fill>
        <patternFill>
          <fgColor indexed="64"/>
          <bgColor indexed="45"/>
        </patternFill>
      </fill>
    </dxf>
    <dxf>
      <font>
        <color indexed="8"/>
      </font>
      <fill>
        <patternFill>
          <fgColor indexed="64"/>
          <bgColor indexed="45"/>
        </patternFill>
      </fill>
    </dxf>
    <dxf>
      <font>
        <color rgb="FF000000"/>
      </font>
      <fill>
        <patternFill>
          <fgColor indexed="64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U504"/>
  <sheetViews>
    <sheetView tabSelected="1" zoomScale="160" zoomScaleNormal="160" zoomScalePageLayoutView="0" workbookViewId="0" topLeftCell="A1">
      <selection activeCell="A1" sqref="A1:U1"/>
    </sheetView>
  </sheetViews>
  <sheetFormatPr defaultColWidth="9.00390625" defaultRowHeight="12.75" outlineLevelCol="1"/>
  <cols>
    <col min="1" max="1" width="4.875" style="1" bestFit="1" customWidth="1"/>
    <col min="2" max="2" width="15.75390625" style="2" customWidth="1"/>
    <col min="3" max="3" width="2.375" style="167" bestFit="1" customWidth="1"/>
    <col min="4" max="4" width="3.625" style="39" customWidth="1" outlineLevel="1"/>
    <col min="5" max="5" width="3.125" style="41" customWidth="1" outlineLevel="1"/>
    <col min="6" max="10" width="3.125" style="39" customWidth="1" outlineLevel="1"/>
    <col min="11" max="12" width="3.00390625" style="39" customWidth="1" outlineLevel="1"/>
    <col min="13" max="13" width="3.00390625" style="42" customWidth="1" outlineLevel="1"/>
    <col min="14" max="14" width="3.00390625" style="39" customWidth="1" outlineLevel="1"/>
    <col min="15" max="17" width="3.25390625" style="39" customWidth="1" outlineLevel="1"/>
    <col min="18" max="18" width="3.00390625" style="39" customWidth="1" outlineLevel="1"/>
    <col min="19" max="19" width="3.00390625" style="39" customWidth="1"/>
    <col min="20" max="20" width="5.75390625" style="1" bestFit="1" customWidth="1"/>
    <col min="21" max="21" width="3.875" style="8" bestFit="1" customWidth="1"/>
    <col min="22" max="16384" width="9.125" style="1" customWidth="1"/>
  </cols>
  <sheetData>
    <row r="1" spans="1:21" ht="32.25" customHeight="1">
      <c r="A1" s="264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6"/>
    </row>
    <row r="2" spans="1:21" ht="12.75" customHeight="1">
      <c r="A2" s="225">
        <f>AVERAGE(D2:N2)</f>
        <v>49.18181818181818</v>
      </c>
      <c r="B2" s="181" t="s">
        <v>275</v>
      </c>
      <c r="C2" s="269" t="s">
        <v>341</v>
      </c>
      <c r="D2" s="48">
        <f>COUNTA(D5:D500)</f>
        <v>33</v>
      </c>
      <c r="E2" s="48">
        <f aca="true" t="shared" si="0" ref="E2:S2">COUNTA(E5:E500)</f>
        <v>56</v>
      </c>
      <c r="F2" s="48">
        <f t="shared" si="0"/>
        <v>52</v>
      </c>
      <c r="G2" s="48">
        <f t="shared" si="0"/>
        <v>33</v>
      </c>
      <c r="H2" s="48">
        <f t="shared" si="0"/>
        <v>48</v>
      </c>
      <c r="I2" s="48">
        <f t="shared" si="0"/>
        <v>55</v>
      </c>
      <c r="J2" s="48">
        <f t="shared" si="0"/>
        <v>66</v>
      </c>
      <c r="K2" s="48">
        <f t="shared" si="0"/>
        <v>33</v>
      </c>
      <c r="L2" s="48">
        <f t="shared" si="0"/>
        <v>56</v>
      </c>
      <c r="M2" s="48">
        <f t="shared" si="0"/>
        <v>38</v>
      </c>
      <c r="N2" s="48">
        <f t="shared" si="0"/>
        <v>71</v>
      </c>
      <c r="O2" s="48">
        <f t="shared" si="0"/>
        <v>49</v>
      </c>
      <c r="P2" s="48">
        <f t="shared" si="0"/>
        <v>80</v>
      </c>
      <c r="Q2" s="48">
        <f t="shared" si="0"/>
        <v>0</v>
      </c>
      <c r="R2" s="48">
        <f t="shared" si="0"/>
        <v>0</v>
      </c>
      <c r="S2" s="48">
        <f t="shared" si="0"/>
        <v>0</v>
      </c>
      <c r="T2" s="267" t="s">
        <v>1</v>
      </c>
      <c r="U2" s="267" t="s">
        <v>3</v>
      </c>
    </row>
    <row r="3" spans="1:21" ht="82.5" customHeight="1">
      <c r="A3" s="268" t="s">
        <v>4</v>
      </c>
      <c r="B3" s="268"/>
      <c r="C3" s="269"/>
      <c r="D3" s="3" t="s">
        <v>11</v>
      </c>
      <c r="E3" s="3" t="s">
        <v>10</v>
      </c>
      <c r="F3" s="3" t="s">
        <v>12</v>
      </c>
      <c r="G3" s="3" t="s">
        <v>44</v>
      </c>
      <c r="H3" s="3" t="s">
        <v>9</v>
      </c>
      <c r="I3" s="3" t="s">
        <v>45</v>
      </c>
      <c r="J3" s="3" t="s">
        <v>46</v>
      </c>
      <c r="K3" s="3" t="s">
        <v>47</v>
      </c>
      <c r="L3" s="3" t="s">
        <v>48</v>
      </c>
      <c r="M3" s="3" t="s">
        <v>6</v>
      </c>
      <c r="N3" s="3" t="s">
        <v>8</v>
      </c>
      <c r="O3" s="46" t="s">
        <v>50</v>
      </c>
      <c r="P3" s="3" t="s">
        <v>7</v>
      </c>
      <c r="Q3" s="45" t="s">
        <v>5</v>
      </c>
      <c r="R3" s="45" t="s">
        <v>670</v>
      </c>
      <c r="S3" s="46" t="s">
        <v>49</v>
      </c>
      <c r="T3" s="267"/>
      <c r="U3" s="267"/>
    </row>
    <row r="4" spans="1:21" ht="14.25" customHeight="1">
      <c r="A4" s="268"/>
      <c r="B4" s="268"/>
      <c r="C4" s="269"/>
      <c r="D4" s="49">
        <v>1</v>
      </c>
      <c r="E4" s="43">
        <v>2</v>
      </c>
      <c r="F4" s="49">
        <v>3</v>
      </c>
      <c r="G4" s="49">
        <v>4</v>
      </c>
      <c r="H4" s="49">
        <v>5</v>
      </c>
      <c r="I4" s="49">
        <v>6</v>
      </c>
      <c r="J4" s="49">
        <v>7</v>
      </c>
      <c r="K4" s="49">
        <v>8</v>
      </c>
      <c r="L4" s="49">
        <v>9</v>
      </c>
      <c r="M4" s="49">
        <v>10</v>
      </c>
      <c r="N4" s="49">
        <v>11</v>
      </c>
      <c r="O4" s="49">
        <v>12</v>
      </c>
      <c r="P4" s="49">
        <v>13</v>
      </c>
      <c r="Q4" s="49">
        <v>14</v>
      </c>
      <c r="R4" s="49">
        <v>15</v>
      </c>
      <c r="S4" s="49">
        <v>16</v>
      </c>
      <c r="T4" s="267"/>
      <c r="U4" s="267"/>
    </row>
    <row r="5" spans="1:21" ht="12.75" customHeight="1">
      <c r="A5" s="98" t="s">
        <v>52</v>
      </c>
      <c r="B5" s="44" t="s">
        <v>776</v>
      </c>
      <c r="C5" s="166">
        <v>1980</v>
      </c>
      <c r="D5" s="226">
        <v>90.83333333333333</v>
      </c>
      <c r="E5" s="226">
        <v>99.2707793711939</v>
      </c>
      <c r="F5" s="226">
        <v>89.50367647058823</v>
      </c>
      <c r="G5" s="226">
        <v>97.23187537447575</v>
      </c>
      <c r="H5" s="226">
        <v>117.07520891364902</v>
      </c>
      <c r="I5" s="226">
        <v>122.66382338183642</v>
      </c>
      <c r="J5" s="226">
        <v>115.58507061197042</v>
      </c>
      <c r="K5" s="226">
        <v>123.31149331149331</v>
      </c>
      <c r="L5" s="226">
        <v>62.15953307392995</v>
      </c>
      <c r="M5" s="226">
        <v>74.23036115078555</v>
      </c>
      <c r="N5" s="226">
        <v>71.4225352112676</v>
      </c>
      <c r="O5" s="226">
        <v>76.31546707503828</v>
      </c>
      <c r="P5" s="226">
        <v>82.23324396782841</v>
      </c>
      <c r="Q5" s="226"/>
      <c r="R5" s="226"/>
      <c r="S5" s="226"/>
      <c r="T5" s="110">
        <f>IF((COUNTA(D5:S5)&gt;12),LARGE(D5:S5,1)+LARGE(D5:S5,2)+LARGE(D5:S5,3)+LARGE(D5:S5,4)+LARGE(D5:S5,5)+LARGE(D5:S5,6)+LARGE(D5:S5,7)+LARGE(D5:S5,8)+LARGE(D5:S5,9)+LARGE(D5:S5,10)+LARGE(D5:S5,11)+LARGE(D5:S5,12),SUM(D5:S5))</f>
        <v>1159.6768681734604</v>
      </c>
      <c r="U5" s="31">
        <f>T5-$T$5</f>
        <v>0</v>
      </c>
    </row>
    <row r="6" spans="1:21" ht="12.75" customHeight="1">
      <c r="A6" s="98" t="s">
        <v>53</v>
      </c>
      <c r="B6" s="44" t="s">
        <v>688</v>
      </c>
      <c r="C6" s="166">
        <v>1998</v>
      </c>
      <c r="D6" s="226"/>
      <c r="E6" s="226">
        <v>99.94036576041768</v>
      </c>
      <c r="F6" s="226">
        <v>92.30256898192198</v>
      </c>
      <c r="G6" s="226">
        <v>115.69413511507054</v>
      </c>
      <c r="H6" s="226">
        <v>106.47642679900743</v>
      </c>
      <c r="I6" s="226">
        <v>126.879695298135</v>
      </c>
      <c r="J6" s="226">
        <v>121.26012386850881</v>
      </c>
      <c r="K6" s="226">
        <v>125.20891364902506</v>
      </c>
      <c r="L6" s="226">
        <v>65.10116731517508</v>
      </c>
      <c r="M6" s="226">
        <v>51.345104556155654</v>
      </c>
      <c r="N6" s="226">
        <v>71.89201877934272</v>
      </c>
      <c r="O6" s="226">
        <v>96.62777053455021</v>
      </c>
      <c r="P6" s="226">
        <v>49.257372654155496</v>
      </c>
      <c r="Q6" s="226"/>
      <c r="R6" s="226"/>
      <c r="S6" s="226"/>
      <c r="T6" s="110">
        <f>IF((COUNTA(D6:S6)&gt;12),LARGE(D6:S6,1)+LARGE(D6:S6,2)+LARGE(D6:S6,3)+LARGE(D6:S6,4)+LARGE(D6:S6,5)+LARGE(D6:S6,6)+LARGE(D6:S6,7)+LARGE(D6:S6,8)+LARGE(D6:S6,9)+LARGE(D6:S6,10)+LARGE(D6:S6,11)+LARGE(D6:S6,12),SUM(D6:S6))</f>
        <v>1121.9856633114655</v>
      </c>
      <c r="U6" s="31">
        <f>T6-$T$5</f>
        <v>-37.69120486199495</v>
      </c>
    </row>
    <row r="7" spans="1:21" ht="12.75" customHeight="1">
      <c r="A7" s="98" t="s">
        <v>54</v>
      </c>
      <c r="B7" s="44" t="s">
        <v>692</v>
      </c>
      <c r="C7" s="166">
        <v>1977</v>
      </c>
      <c r="D7" s="226">
        <v>105</v>
      </c>
      <c r="E7" s="226">
        <v>90.38019786644661</v>
      </c>
      <c r="F7" s="226">
        <v>87.99819657348962</v>
      </c>
      <c r="G7" s="226">
        <v>89.86449864498645</v>
      </c>
      <c r="H7" s="226">
        <v>113.34821428571428</v>
      </c>
      <c r="I7" s="226">
        <v>119.90577507598783</v>
      </c>
      <c r="J7" s="226">
        <v>112.75244299674267</v>
      </c>
      <c r="K7" s="226"/>
      <c r="L7" s="226">
        <v>51.20233463035018</v>
      </c>
      <c r="M7" s="226">
        <v>78.02686438856652</v>
      </c>
      <c r="N7" s="226">
        <v>93.95774647887323</v>
      </c>
      <c r="O7" s="226">
        <v>65.78002404108841</v>
      </c>
      <c r="P7" s="226">
        <v>53.27882037533512</v>
      </c>
      <c r="Q7" s="226"/>
      <c r="R7" s="226"/>
      <c r="S7" s="226"/>
      <c r="T7" s="110">
        <f>IF((COUNTA(D7:S7)&gt;12),LARGE(D7:S7,1)+LARGE(D7:S7,2)+LARGE(D7:S7,3)+LARGE(D7:S7,4)+LARGE(D7:S7,5)+LARGE(D7:S7,6)+LARGE(D7:S7,7)+LARGE(D7:S7,8)+LARGE(D7:S7,9)+LARGE(D7:S7,10)+LARGE(D7:S7,11)+LARGE(D7:S7,12),SUM(D7:S7))</f>
        <v>1061.495115357581</v>
      </c>
      <c r="U7" s="31">
        <f>T7-$T$5</f>
        <v>-98.18175281587946</v>
      </c>
    </row>
    <row r="8" spans="1:21" ht="12.75" customHeight="1">
      <c r="A8" s="98" t="s">
        <v>55</v>
      </c>
      <c r="B8" s="44" t="s">
        <v>676</v>
      </c>
      <c r="C8" s="166">
        <v>1974</v>
      </c>
      <c r="D8" s="226">
        <v>90.12396694214875</v>
      </c>
      <c r="E8" s="226">
        <v>96.237144195125</v>
      </c>
      <c r="F8" s="226">
        <v>78.75993640699524</v>
      </c>
      <c r="G8" s="226">
        <v>89.90238611713666</v>
      </c>
      <c r="H8" s="226">
        <v>90.33299697275478</v>
      </c>
      <c r="I8" s="226">
        <v>104.54438995095586</v>
      </c>
      <c r="J8" s="226">
        <v>105.44993032052558</v>
      </c>
      <c r="K8" s="226">
        <v>105.65294378043383</v>
      </c>
      <c r="L8" s="226">
        <v>65.02334630350194</v>
      </c>
      <c r="M8" s="226">
        <v>80.21742977217428</v>
      </c>
      <c r="N8" s="226">
        <v>79.40375586854461</v>
      </c>
      <c r="O8" s="226">
        <v>61.64040012248648</v>
      </c>
      <c r="P8" s="226">
        <v>61.85790884718498</v>
      </c>
      <c r="Q8" s="226"/>
      <c r="R8" s="226"/>
      <c r="S8" s="226"/>
      <c r="T8" s="110">
        <f>IF((COUNTA(D8:S8)&gt;12),LARGE(D8:S8,1)+LARGE(D8:S8,2)+LARGE(D8:S8,3)+LARGE(D8:S8,4)+LARGE(D8:S8,5)+LARGE(D8:S8,6)+LARGE(D8:S8,7)+LARGE(D8:S8,8)+LARGE(D8:S8,9)+LARGE(D8:S8,10)+LARGE(D8:S8,11)+LARGE(D8:S8,12),SUM(D8:S8))</f>
        <v>1047.5061354774816</v>
      </c>
      <c r="U8" s="31">
        <f>T8-$T$5</f>
        <v>-112.17073269597881</v>
      </c>
    </row>
    <row r="9" spans="1:21" ht="12.75" customHeight="1">
      <c r="A9" s="98" t="s">
        <v>56</v>
      </c>
      <c r="B9" s="44" t="s">
        <v>720</v>
      </c>
      <c r="C9" s="166">
        <v>1976</v>
      </c>
      <c r="D9" s="226">
        <v>78.04964539007092</v>
      </c>
      <c r="E9" s="226">
        <v>88.11078914531454</v>
      </c>
      <c r="F9" s="226">
        <v>82.0233139050791</v>
      </c>
      <c r="G9" s="226">
        <v>88.56382978723404</v>
      </c>
      <c r="H9" s="226">
        <v>99.44528875379937</v>
      </c>
      <c r="I9" s="226">
        <v>114.35670384702935</v>
      </c>
      <c r="J9" s="226">
        <v>100.85883236343159</v>
      </c>
      <c r="K9" s="226">
        <v>109.84115860780192</v>
      </c>
      <c r="L9" s="226">
        <v>66.99999999999997</v>
      </c>
      <c r="M9" s="226"/>
      <c r="N9" s="226">
        <v>47.948356807511736</v>
      </c>
      <c r="O9" s="226">
        <v>64.31924431636247</v>
      </c>
      <c r="P9" s="226">
        <v>57.83646112600537</v>
      </c>
      <c r="Q9" s="226"/>
      <c r="R9" s="226"/>
      <c r="S9" s="226"/>
      <c r="T9" s="110">
        <f>IF((COUNTA(D9:S9)&gt;12),LARGE(D9:S9,1)+LARGE(D9:S9,2)+LARGE(D9:S9,3)+LARGE(D9:S9,4)+LARGE(D9:S9,5)+LARGE(D9:S9,6)+LARGE(D9:S9,7)+LARGE(D9:S9,8)+LARGE(D9:S9,9)+LARGE(D9:S9,10)+LARGE(D9:S9,11)+LARGE(D9:S9,12),SUM(D9:S9))</f>
        <v>998.3536240496405</v>
      </c>
      <c r="U9" s="31">
        <f>T9-$T$5</f>
        <v>-161.3232441238199</v>
      </c>
    </row>
    <row r="10" spans="1:21" ht="12.75" customHeight="1">
      <c r="A10" s="98" t="s">
        <v>57</v>
      </c>
      <c r="B10" s="44" t="s">
        <v>819</v>
      </c>
      <c r="C10" s="166">
        <v>1991</v>
      </c>
      <c r="D10" s="226">
        <v>78.04964539007092</v>
      </c>
      <c r="E10" s="226">
        <v>98.73620975353951</v>
      </c>
      <c r="F10" s="226">
        <v>91.37</v>
      </c>
      <c r="G10" s="226"/>
      <c r="H10" s="226">
        <v>115.1319381255687</v>
      </c>
      <c r="I10" s="226">
        <v>115.70276524354969</v>
      </c>
      <c r="J10" s="226">
        <v>121.44391408114559</v>
      </c>
      <c r="K10" s="226">
        <v>125.52822806036892</v>
      </c>
      <c r="L10" s="226">
        <v>60.12062256809338</v>
      </c>
      <c r="M10" s="226">
        <v>70.86547433903577</v>
      </c>
      <c r="N10" s="226">
        <v>53.58215962441315</v>
      </c>
      <c r="O10" s="226">
        <v>63.87094723458362</v>
      </c>
      <c r="P10" s="226"/>
      <c r="Q10" s="226"/>
      <c r="R10" s="226"/>
      <c r="S10" s="226"/>
      <c r="T10" s="110">
        <f>IF((COUNTA(D10:S10)&gt;12),LARGE(D10:S10,1)+LARGE(D10:S10,2)+LARGE(D10:S10,3)+LARGE(D10:S10,4)+LARGE(D10:S10,5)+LARGE(D10:S10,6)+LARGE(D10:S10,7)+LARGE(D10:S10,8)+LARGE(D10:S10,9)+LARGE(D10:S10,10)+LARGE(D10:S10,11)+LARGE(D10:S10,12),SUM(D10:S10))</f>
        <v>994.4019044203694</v>
      </c>
      <c r="U10" s="31">
        <f>T10-$T$5</f>
        <v>-165.27496375309101</v>
      </c>
    </row>
    <row r="11" spans="1:21" ht="12.75" customHeight="1">
      <c r="A11" s="98" t="s">
        <v>58</v>
      </c>
      <c r="B11" s="44" t="s">
        <v>686</v>
      </c>
      <c r="C11" s="166">
        <v>1981</v>
      </c>
      <c r="D11" s="226">
        <v>86.10236220472441</v>
      </c>
      <c r="E11" s="226">
        <v>95.04803405904917</v>
      </c>
      <c r="F11" s="226">
        <v>78.9792663476874</v>
      </c>
      <c r="G11" s="226">
        <v>75.82503248159378</v>
      </c>
      <c r="H11" s="226">
        <v>100.60909791827294</v>
      </c>
      <c r="I11" s="226">
        <v>108.776529205979</v>
      </c>
      <c r="J11" s="226">
        <v>109.823677581864</v>
      </c>
      <c r="K11" s="226"/>
      <c r="L11" s="226">
        <v>59.14007782101166</v>
      </c>
      <c r="M11" s="226">
        <v>71.07722308892356</v>
      </c>
      <c r="N11" s="226">
        <v>78.93427230046949</v>
      </c>
      <c r="O11" s="226">
        <v>53.8272140139786</v>
      </c>
      <c r="P11" s="226">
        <v>65.87935656836461</v>
      </c>
      <c r="Q11" s="226"/>
      <c r="R11" s="226"/>
      <c r="S11" s="226"/>
      <c r="T11" s="110">
        <f>IF((COUNTA(D11:S11)&gt;12),LARGE(D11:S11,1)+LARGE(D11:S11,2)+LARGE(D11:S11,3)+LARGE(D11:S11,4)+LARGE(D11:S11,5)+LARGE(D11:S11,6)+LARGE(D11:S11,7)+LARGE(D11:S11,8)+LARGE(D11:S11,9)+LARGE(D11:S11,10)+LARGE(D11:S11,11)+LARGE(D11:S11,12),SUM(D11:S11))</f>
        <v>984.0221435919187</v>
      </c>
      <c r="U11" s="31">
        <f>T11-$T$5</f>
        <v>-175.6547245815417</v>
      </c>
    </row>
    <row r="12" spans="1:21" ht="12.75" customHeight="1">
      <c r="A12" s="98" t="s">
        <v>59</v>
      </c>
      <c r="B12" s="44" t="s">
        <v>703</v>
      </c>
      <c r="C12" s="166">
        <v>1974</v>
      </c>
      <c r="D12" s="226">
        <v>83.62595419847328</v>
      </c>
      <c r="E12" s="226">
        <v>92.49255688435613</v>
      </c>
      <c r="F12" s="226">
        <v>81.25205930807248</v>
      </c>
      <c r="G12" s="226">
        <v>86.30658436213993</v>
      </c>
      <c r="H12" s="226">
        <v>96.03636363636362</v>
      </c>
      <c r="I12" s="226"/>
      <c r="J12" s="226">
        <v>102.11832061068704</v>
      </c>
      <c r="K12" s="226">
        <v>106.58525655388752</v>
      </c>
      <c r="L12" s="226">
        <v>68.41634241245134</v>
      </c>
      <c r="M12" s="226">
        <v>66.1055676066522</v>
      </c>
      <c r="N12" s="226">
        <v>70.48356807511738</v>
      </c>
      <c r="O12" s="226">
        <v>55.890812005155595</v>
      </c>
      <c r="P12" s="226">
        <v>55.42359249329759</v>
      </c>
      <c r="Q12" s="226"/>
      <c r="R12" s="226"/>
      <c r="S12" s="226"/>
      <c r="T12" s="110">
        <f>IF((COUNTA(D12:S12)&gt;12),LARGE(D12:S12,1)+LARGE(D12:S12,2)+LARGE(D12:S12,3)+LARGE(D12:S12,4)+LARGE(D12:S12,5)+LARGE(D12:S12,6)+LARGE(D12:S12,7)+LARGE(D12:S12,8)+LARGE(D12:S12,9)+LARGE(D12:S12,10)+LARGE(D12:S12,11)+LARGE(D12:S12,12),SUM(D12:S12))</f>
        <v>964.7369781466542</v>
      </c>
      <c r="U12" s="31">
        <f>T12-$T$5</f>
        <v>-194.9398900268062</v>
      </c>
    </row>
    <row r="13" spans="1:21" ht="12.75" customHeight="1">
      <c r="A13" s="98" t="s">
        <v>60</v>
      </c>
      <c r="B13" s="44" t="s">
        <v>674</v>
      </c>
      <c r="C13" s="166">
        <v>1990</v>
      </c>
      <c r="D13" s="226"/>
      <c r="E13" s="226"/>
      <c r="F13" s="226">
        <v>89.2124542124542</v>
      </c>
      <c r="G13" s="226">
        <v>79.40092165898619</v>
      </c>
      <c r="H13" s="226">
        <v>99.1445874337623</v>
      </c>
      <c r="I13" s="226">
        <v>110.06738544474393</v>
      </c>
      <c r="J13" s="226">
        <v>114.68042609853529</v>
      </c>
      <c r="K13" s="226">
        <v>111.61413562559694</v>
      </c>
      <c r="L13" s="226">
        <v>72.88326848249025</v>
      </c>
      <c r="M13" s="226">
        <v>69.53325709929483</v>
      </c>
      <c r="N13" s="226">
        <v>74.70892018779342</v>
      </c>
      <c r="O13" s="226">
        <v>66.41759576112155</v>
      </c>
      <c r="P13" s="226">
        <v>71.50938337801608</v>
      </c>
      <c r="Q13" s="226"/>
      <c r="R13" s="226"/>
      <c r="S13" s="226"/>
      <c r="T13" s="110">
        <f>IF((COUNTA(D13:S13)&gt;12),LARGE(D13:S13,1)+LARGE(D13:S13,2)+LARGE(D13:S13,3)+LARGE(D13:S13,4)+LARGE(D13:S13,5)+LARGE(D13:S13,6)+LARGE(D13:S13,7)+LARGE(D13:S13,8)+LARGE(D13:S13,9)+LARGE(D13:S13,10)+LARGE(D13:S13,11)+LARGE(D13:S13,12),SUM(D13:S13))</f>
        <v>959.172335382795</v>
      </c>
      <c r="U13" s="31">
        <f>T13-$T$5</f>
        <v>-200.5045327906654</v>
      </c>
    </row>
    <row r="14" spans="1:21" ht="12.75" customHeight="1">
      <c r="A14" s="98" t="s">
        <v>61</v>
      </c>
      <c r="B14" s="44" t="s">
        <v>716</v>
      </c>
      <c r="C14" s="168">
        <v>1978</v>
      </c>
      <c r="D14" s="226"/>
      <c r="E14" s="226">
        <v>89.45748954412663</v>
      </c>
      <c r="F14" s="226">
        <v>79.98381877022652</v>
      </c>
      <c r="G14" s="226">
        <v>83.15531602155806</v>
      </c>
      <c r="H14" s="226">
        <v>98.6977794505081</v>
      </c>
      <c r="I14" s="226">
        <v>113.7501129688206</v>
      </c>
      <c r="J14" s="226">
        <v>100.65998876614867</v>
      </c>
      <c r="K14" s="226">
        <v>105.36934950385887</v>
      </c>
      <c r="L14" s="226">
        <v>62.408560311284035</v>
      </c>
      <c r="M14" s="226">
        <v>76.72756071805702</v>
      </c>
      <c r="N14" s="226"/>
      <c r="O14" s="226">
        <v>59.64563202524159</v>
      </c>
      <c r="P14" s="226">
        <v>60.51742627345844</v>
      </c>
      <c r="Q14" s="226"/>
      <c r="R14" s="226"/>
      <c r="S14" s="226"/>
      <c r="T14" s="110">
        <f>IF((COUNTA(D14:S14)&gt;12),LARGE(D14:S14,1)+LARGE(D14:S14,2)+LARGE(D14:S14,3)+LARGE(D14:S14,4)+LARGE(D14:S14,5)+LARGE(D14:S14,6)+LARGE(D14:S14,7)+LARGE(D14:S14,8)+LARGE(D14:S14,9)+LARGE(D14:S14,10)+LARGE(D14:S14,11)+LARGE(D14:S14,12),SUM(D14:S14))</f>
        <v>930.3730343532886</v>
      </c>
      <c r="U14" s="31">
        <f>T14-$T$5</f>
        <v>-229.3038338201718</v>
      </c>
    </row>
    <row r="15" spans="1:21" ht="12.75" customHeight="1">
      <c r="A15" s="98" t="s">
        <v>62</v>
      </c>
      <c r="B15" s="44" t="s">
        <v>753</v>
      </c>
      <c r="C15" s="166">
        <v>1964</v>
      </c>
      <c r="D15" s="226"/>
      <c r="E15" s="226"/>
      <c r="F15" s="226">
        <v>75.08653122648609</v>
      </c>
      <c r="G15" s="226">
        <v>88.74666666666667</v>
      </c>
      <c r="H15" s="226">
        <v>91.36518771331058</v>
      </c>
      <c r="I15" s="226">
        <v>108.5203380876915</v>
      </c>
      <c r="J15" s="226">
        <v>99.52969383991147</v>
      </c>
      <c r="K15" s="226">
        <v>103.22193658954585</v>
      </c>
      <c r="L15" s="226">
        <v>64.12062256809337</v>
      </c>
      <c r="M15" s="226">
        <v>66.2656759695542</v>
      </c>
      <c r="N15" s="226">
        <v>68.6056338028169</v>
      </c>
      <c r="O15" s="226">
        <v>69.308864265928</v>
      </c>
      <c r="P15" s="226">
        <v>67.48793565683646</v>
      </c>
      <c r="Q15" s="226"/>
      <c r="R15" s="226"/>
      <c r="S15" s="226"/>
      <c r="T15" s="110">
        <f>IF((COUNTA(D15:S15)&gt;12),LARGE(D15:S15,1)+LARGE(D15:S15,2)+LARGE(D15:S15,3)+LARGE(D15:S15,4)+LARGE(D15:S15,5)+LARGE(D15:S15,6)+LARGE(D15:S15,7)+LARGE(D15:S15,8)+LARGE(D15:S15,9)+LARGE(D15:S15,10)+LARGE(D15:S15,11)+LARGE(D15:S15,12),SUM(D15:S15))</f>
        <v>902.2590863868412</v>
      </c>
      <c r="U15" s="31">
        <f>T15-$T$5</f>
        <v>-257.41778178661923</v>
      </c>
    </row>
    <row r="16" spans="1:21" ht="12.75" customHeight="1">
      <c r="A16" s="98" t="s">
        <v>63</v>
      </c>
      <c r="B16" s="44" t="s">
        <v>706</v>
      </c>
      <c r="C16" s="166">
        <v>1957</v>
      </c>
      <c r="D16" s="226">
        <v>86.74603174603173</v>
      </c>
      <c r="E16" s="226">
        <v>72.02628092219769</v>
      </c>
      <c r="F16" s="226">
        <v>75.82952815829528</v>
      </c>
      <c r="G16" s="226">
        <v>55.81550430675187</v>
      </c>
      <c r="H16" s="226">
        <v>90.00334784064279</v>
      </c>
      <c r="I16" s="226">
        <v>70.42</v>
      </c>
      <c r="J16" s="226">
        <v>99.50221238938055</v>
      </c>
      <c r="K16" s="226">
        <v>101.04552068177095</v>
      </c>
      <c r="L16" s="226">
        <v>47.38910505836575</v>
      </c>
      <c r="M16" s="226">
        <v>64.72206506364923</v>
      </c>
      <c r="N16" s="226">
        <v>85.50704225352112</v>
      </c>
      <c r="O16" s="226">
        <v>32.217311702181775</v>
      </c>
      <c r="P16" s="226">
        <v>45.23592493297587</v>
      </c>
      <c r="Q16" s="226"/>
      <c r="R16" s="226"/>
      <c r="S16" s="226"/>
      <c r="T16" s="110">
        <f>IF((COUNTA(D16:S16)&gt;12),LARGE(D16:S16,1)+LARGE(D16:S16,2)+LARGE(D16:S16,3)+LARGE(D16:S16,4)+LARGE(D16:S16,5)+LARGE(D16:S16,6)+LARGE(D16:S16,7)+LARGE(D16:S16,8)+LARGE(D16:S16,9)+LARGE(D16:S16,10)+LARGE(D16:S16,11)+LARGE(D16:S16,12),SUM(D16:S16))</f>
        <v>894.2425633535828</v>
      </c>
      <c r="U16" s="31">
        <f>T16-$T$5</f>
        <v>-265.43430481987764</v>
      </c>
    </row>
    <row r="17" spans="1:21" ht="12.75" customHeight="1">
      <c r="A17" s="98" t="s">
        <v>64</v>
      </c>
      <c r="B17" s="44" t="s">
        <v>823</v>
      </c>
      <c r="C17" s="166">
        <v>1982</v>
      </c>
      <c r="D17" s="226">
        <v>75.06802721088434</v>
      </c>
      <c r="E17" s="226">
        <v>92.79158436649506</v>
      </c>
      <c r="F17" s="226">
        <v>75.3817082388511</v>
      </c>
      <c r="G17" s="226">
        <v>75.41702493551162</v>
      </c>
      <c r="H17" s="226">
        <v>97.90611028315946</v>
      </c>
      <c r="I17" s="226"/>
      <c r="J17" s="226"/>
      <c r="K17" s="226">
        <v>111.84865900383141</v>
      </c>
      <c r="L17" s="226">
        <v>70.47081712062256</v>
      </c>
      <c r="M17" s="226">
        <v>72.5418326693227</v>
      </c>
      <c r="N17" s="226">
        <v>71.89201877934272</v>
      </c>
      <c r="O17" s="226">
        <v>51.740137439552065</v>
      </c>
      <c r="P17" s="226">
        <v>96.17426273458445</v>
      </c>
      <c r="Q17" s="226"/>
      <c r="R17" s="226"/>
      <c r="S17" s="226"/>
      <c r="T17" s="110">
        <f>IF((COUNTA(D17:S17)&gt;12),LARGE(D17:S17,1)+LARGE(D17:S17,2)+LARGE(D17:S17,3)+LARGE(D17:S17,4)+LARGE(D17:S17,5)+LARGE(D17:S17,6)+LARGE(D17:S17,7)+LARGE(D17:S17,8)+LARGE(D17:S17,9)+LARGE(D17:S17,10)+LARGE(D17:S17,11)+LARGE(D17:S17,12),SUM(D17:S17))</f>
        <v>891.2321827821576</v>
      </c>
      <c r="U17" s="31">
        <f>T17-$T$5</f>
        <v>-268.44468539130287</v>
      </c>
    </row>
    <row r="18" spans="1:21" ht="12.75" customHeight="1">
      <c r="A18" s="98" t="s">
        <v>65</v>
      </c>
      <c r="B18" s="44" t="s">
        <v>727</v>
      </c>
      <c r="C18" s="166">
        <v>1983</v>
      </c>
      <c r="D18" s="226">
        <v>64.53757225433526</v>
      </c>
      <c r="E18" s="226">
        <v>85.38239303726016</v>
      </c>
      <c r="F18" s="226">
        <v>65.4842847979474</v>
      </c>
      <c r="G18" s="226">
        <v>69.6341932999615</v>
      </c>
      <c r="H18" s="226">
        <v>79.87972508591065</v>
      </c>
      <c r="I18" s="226">
        <v>94.5358126721763</v>
      </c>
      <c r="J18" s="226">
        <v>94.30200651689248</v>
      </c>
      <c r="K18" s="226">
        <v>91.19964189794092</v>
      </c>
      <c r="L18" s="226">
        <v>59.90272373540854</v>
      </c>
      <c r="M18" s="226">
        <v>46.39880656389855</v>
      </c>
      <c r="N18" s="226">
        <v>76.11737089201877</v>
      </c>
      <c r="O18" s="226">
        <v>54.97213678306496</v>
      </c>
      <c r="P18" s="226"/>
      <c r="Q18" s="226"/>
      <c r="R18" s="226"/>
      <c r="S18" s="226"/>
      <c r="T18" s="110">
        <f>IF((COUNTA(D18:S18)&gt;12),LARGE(D18:S18,1)+LARGE(D18:S18,2)+LARGE(D18:S18,3)+LARGE(D18:S18,4)+LARGE(D18:S18,5)+LARGE(D18:S18,6)+LARGE(D18:S18,7)+LARGE(D18:S18,8)+LARGE(D18:S18,9)+LARGE(D18:S18,10)+LARGE(D18:S18,11)+LARGE(D18:S18,12),SUM(D18:S18))</f>
        <v>882.3466675368156</v>
      </c>
      <c r="U18" s="31">
        <f>T18-$T$5</f>
        <v>-277.3302006366448</v>
      </c>
    </row>
    <row r="19" spans="1:21" ht="12.75" customHeight="1">
      <c r="A19" s="98" t="s">
        <v>66</v>
      </c>
      <c r="B19" s="44" t="s">
        <v>701</v>
      </c>
      <c r="C19" s="166">
        <v>1978</v>
      </c>
      <c r="D19" s="226">
        <v>74.5945945945946</v>
      </c>
      <c r="E19" s="226">
        <v>88.70233232191191</v>
      </c>
      <c r="F19" s="226">
        <v>58.243167875069716</v>
      </c>
      <c r="G19" s="226">
        <v>70.58869701726844</v>
      </c>
      <c r="H19" s="226">
        <v>88.94164193867458</v>
      </c>
      <c r="I19" s="226">
        <v>35.89</v>
      </c>
      <c r="J19" s="226">
        <v>78.89437183248867</v>
      </c>
      <c r="K19" s="226">
        <v>93.22604513503515</v>
      </c>
      <c r="L19" s="226">
        <v>64.57198443579765</v>
      </c>
      <c r="M19" s="226">
        <v>57.62368956344859</v>
      </c>
      <c r="N19" s="226">
        <v>70.48356807511738</v>
      </c>
      <c r="O19" s="226">
        <v>45.7741791378155</v>
      </c>
      <c r="P19" s="226">
        <v>59.98123324396782</v>
      </c>
      <c r="Q19" s="226"/>
      <c r="R19" s="226"/>
      <c r="S19" s="226"/>
      <c r="T19" s="110">
        <f>IF((COUNTA(D19:S19)&gt;12),LARGE(D19:S19,1)+LARGE(D19:S19,2)+LARGE(D19:S19,3)+LARGE(D19:S19,4)+LARGE(D19:S19,5)+LARGE(D19:S19,6)+LARGE(D19:S19,7)+LARGE(D19:S19,8)+LARGE(D19:S19,9)+LARGE(D19:S19,10)+LARGE(D19:S19,11)+LARGE(D19:S19,12),SUM(D19:S19))</f>
        <v>851.62550517119</v>
      </c>
      <c r="U19" s="31">
        <f>T19-$T$5</f>
        <v>-308.0513630022705</v>
      </c>
    </row>
    <row r="20" spans="1:21" ht="12.75" customHeight="1">
      <c r="A20" s="98" t="s">
        <v>67</v>
      </c>
      <c r="B20" s="44" t="s">
        <v>739</v>
      </c>
      <c r="C20" s="166">
        <v>1975</v>
      </c>
      <c r="D20" s="226">
        <v>66.67664670658682</v>
      </c>
      <c r="E20" s="226">
        <v>73.79374456755164</v>
      </c>
      <c r="F20" s="226">
        <v>59.42857142857143</v>
      </c>
      <c r="G20" s="226">
        <v>77.77678171223668</v>
      </c>
      <c r="H20" s="226">
        <v>72.3928839889752</v>
      </c>
      <c r="I20" s="226">
        <v>90.55233494363928</v>
      </c>
      <c r="J20" s="226">
        <v>87.91452592246614</v>
      </c>
      <c r="K20" s="226">
        <v>80.63703703703703</v>
      </c>
      <c r="L20" s="226">
        <v>60.634241245136174</v>
      </c>
      <c r="M20" s="226">
        <v>47.25709939148073</v>
      </c>
      <c r="N20" s="226">
        <v>38.558685446009385</v>
      </c>
      <c r="O20" s="226">
        <v>48.99679743795037</v>
      </c>
      <c r="P20" s="226">
        <v>38.801608579088466</v>
      </c>
      <c r="Q20" s="226"/>
      <c r="R20" s="226"/>
      <c r="S20" s="226"/>
      <c r="T20" s="110">
        <f>IF((COUNTA(D20:S20)&gt;12),LARGE(D20:S20,1)+LARGE(D20:S20,2)+LARGE(D20:S20,3)+LARGE(D20:S20,4)+LARGE(D20:S20,5)+LARGE(D20:S20,6)+LARGE(D20:S20,7)+LARGE(D20:S20,8)+LARGE(D20:S20,9)+LARGE(D20:S20,10)+LARGE(D20:S20,11)+LARGE(D20:S20,12),SUM(D20:S20))</f>
        <v>804.86227296072</v>
      </c>
      <c r="U20" s="31">
        <f>T20-$T$5</f>
        <v>-354.8145952127404</v>
      </c>
    </row>
    <row r="21" spans="1:21" ht="12.75" customHeight="1">
      <c r="A21" s="98" t="s">
        <v>68</v>
      </c>
      <c r="B21" s="44" t="s">
        <v>730</v>
      </c>
      <c r="C21" s="166">
        <v>2004</v>
      </c>
      <c r="D21" s="226">
        <v>59.4973544973545</v>
      </c>
      <c r="E21" s="226">
        <v>72.94043144319339</v>
      </c>
      <c r="F21" s="226">
        <v>67.0957095709571</v>
      </c>
      <c r="G21" s="226">
        <v>87.4869109947644</v>
      </c>
      <c r="H21" s="226"/>
      <c r="I21" s="226">
        <v>103.6813012953624</v>
      </c>
      <c r="J21" s="226">
        <v>94.3138936535163</v>
      </c>
      <c r="K21" s="226">
        <v>93.57886904761904</v>
      </c>
      <c r="L21" s="226">
        <v>49.28793774319065</v>
      </c>
      <c r="M21" s="226"/>
      <c r="N21" s="226">
        <v>44.1924882629108</v>
      </c>
      <c r="O21" s="226">
        <v>66.83333333333334</v>
      </c>
      <c r="P21" s="226">
        <v>49.525469168900806</v>
      </c>
      <c r="Q21" s="226"/>
      <c r="R21" s="226"/>
      <c r="S21" s="226"/>
      <c r="T21" s="110">
        <f>IF((COUNTA(D21:S21)&gt;12),LARGE(D21:S21,1)+LARGE(D21:S21,2)+LARGE(D21:S21,3)+LARGE(D21:S21,4)+LARGE(D21:S21,5)+LARGE(D21:S21,6)+LARGE(D21:S21,7)+LARGE(D21:S21,8)+LARGE(D21:S21,9)+LARGE(D21:S21,10)+LARGE(D21:S21,11)+LARGE(D21:S21,12),SUM(D21:S21))</f>
        <v>788.4336990111028</v>
      </c>
      <c r="U21" s="31">
        <f>T21-$T$5</f>
        <v>-371.2431691623576</v>
      </c>
    </row>
    <row r="22" spans="1:21" ht="12.75" customHeight="1">
      <c r="A22" s="98" t="s">
        <v>69</v>
      </c>
      <c r="B22" s="44" t="s">
        <v>801</v>
      </c>
      <c r="C22" s="166">
        <v>1975</v>
      </c>
      <c r="D22" s="226">
        <v>71.02564102564101</v>
      </c>
      <c r="E22" s="226">
        <v>85.6668894574192</v>
      </c>
      <c r="F22" s="226">
        <v>76.43625192012288</v>
      </c>
      <c r="G22" s="226">
        <v>70.31225604996096</v>
      </c>
      <c r="H22" s="226"/>
      <c r="I22" s="226">
        <v>101.23866348448686</v>
      </c>
      <c r="J22" s="226">
        <v>91.11583769633508</v>
      </c>
      <c r="K22" s="226">
        <v>105.73676046975405</v>
      </c>
      <c r="L22" s="226"/>
      <c r="M22" s="226"/>
      <c r="N22" s="226">
        <v>76.5868544600939</v>
      </c>
      <c r="O22" s="226">
        <v>47.25358188260669</v>
      </c>
      <c r="P22" s="226">
        <v>49.525469168900806</v>
      </c>
      <c r="Q22" s="226"/>
      <c r="R22" s="226"/>
      <c r="S22" s="226"/>
      <c r="T22" s="110">
        <f>IF((COUNTA(D22:S22)&gt;12),LARGE(D22:S22,1)+LARGE(D22:S22,2)+LARGE(D22:S22,3)+LARGE(D22:S22,4)+LARGE(D22:S22,5)+LARGE(D22:S22,6)+LARGE(D22:S22,7)+LARGE(D22:S22,8)+LARGE(D22:S22,9)+LARGE(D22:S22,10)+LARGE(D22:S22,11)+LARGE(D22:S22,12),SUM(D22:S22))</f>
        <v>774.8982056153216</v>
      </c>
      <c r="U22" s="31">
        <f>T22-$T$5</f>
        <v>-384.7786625581389</v>
      </c>
    </row>
    <row r="23" spans="1:21" ht="12.75" customHeight="1">
      <c r="A23" s="98" t="s">
        <v>70</v>
      </c>
      <c r="B23" s="44" t="s">
        <v>683</v>
      </c>
      <c r="C23" s="166">
        <v>1975</v>
      </c>
      <c r="D23" s="226"/>
      <c r="E23" s="226"/>
      <c r="F23" s="226">
        <v>82.20367278797998</v>
      </c>
      <c r="G23" s="226">
        <v>79.78664192949908</v>
      </c>
      <c r="H23" s="226">
        <v>94.70525187566987</v>
      </c>
      <c r="I23" s="226">
        <v>109.703508960189</v>
      </c>
      <c r="J23" s="226">
        <v>109.85930281394373</v>
      </c>
      <c r="K23" s="226">
        <v>107.78789258079199</v>
      </c>
      <c r="L23" s="226">
        <v>66.56420233463035</v>
      </c>
      <c r="M23" s="226">
        <v>56.95672333848531</v>
      </c>
      <c r="N23" s="226">
        <v>56.86854460093896</v>
      </c>
      <c r="O23" s="226"/>
      <c r="P23" s="226"/>
      <c r="Q23" s="226"/>
      <c r="R23" s="226"/>
      <c r="S23" s="226"/>
      <c r="T23" s="110">
        <f>IF((COUNTA(D23:S23)&gt;12),LARGE(D23:S23,1)+LARGE(D23:S23,2)+LARGE(D23:S23,3)+LARGE(D23:S23,4)+LARGE(D23:S23,5)+LARGE(D23:S23,6)+LARGE(D23:S23,7)+LARGE(D23:S23,8)+LARGE(D23:S23,9)+LARGE(D23:S23,10)+LARGE(D23:S23,11)+LARGE(D23:S23,12),SUM(D23:S23))</f>
        <v>764.4357412221284</v>
      </c>
      <c r="U23" s="31">
        <f>T23-$T$5</f>
        <v>-395.24112695133203</v>
      </c>
    </row>
    <row r="24" spans="1:21" ht="12.75" customHeight="1">
      <c r="A24" s="98" t="s">
        <v>71</v>
      </c>
      <c r="B24" s="44" t="s">
        <v>698</v>
      </c>
      <c r="C24" s="166">
        <v>1973</v>
      </c>
      <c r="D24" s="226"/>
      <c r="E24" s="226">
        <v>75.82297009764851</v>
      </c>
      <c r="F24" s="226">
        <v>71.52204836415362</v>
      </c>
      <c r="G24" s="226">
        <v>66.58474882544272</v>
      </c>
      <c r="H24" s="226">
        <v>97.04495210022107</v>
      </c>
      <c r="I24" s="226">
        <v>40.5</v>
      </c>
      <c r="J24" s="226">
        <v>86.8362662586075</v>
      </c>
      <c r="K24" s="226">
        <v>101.35699373695199</v>
      </c>
      <c r="L24" s="226">
        <v>52.83657587548637</v>
      </c>
      <c r="M24" s="226">
        <v>28.330140763314468</v>
      </c>
      <c r="N24" s="226">
        <v>58.27699530516433</v>
      </c>
      <c r="O24" s="226">
        <v>39.86709876147084</v>
      </c>
      <c r="P24" s="226">
        <v>35.048257372654156</v>
      </c>
      <c r="Q24" s="226"/>
      <c r="R24" s="226"/>
      <c r="S24" s="226"/>
      <c r="T24" s="110">
        <f>IF((COUNTA(D24:S24)&gt;12),LARGE(D24:S24,1)+LARGE(D24:S24,2)+LARGE(D24:S24,3)+LARGE(D24:S24,4)+LARGE(D24:S24,5)+LARGE(D24:S24,6)+LARGE(D24:S24,7)+LARGE(D24:S24,8)+LARGE(D24:S24,9)+LARGE(D24:S24,10)+LARGE(D24:S24,11)+LARGE(D24:S24,12),SUM(D24:S24))</f>
        <v>754.0270474611154</v>
      </c>
      <c r="U24" s="31">
        <f>T24-$T$5</f>
        <v>-405.649820712345</v>
      </c>
    </row>
    <row r="25" spans="1:21" ht="12.75" customHeight="1">
      <c r="A25" s="98" t="s">
        <v>72</v>
      </c>
      <c r="B25" s="44" t="s">
        <v>755</v>
      </c>
      <c r="C25" s="166">
        <v>1956</v>
      </c>
      <c r="D25" s="226">
        <v>66.67664670658682</v>
      </c>
      <c r="E25" s="226">
        <v>64.77612742613573</v>
      </c>
      <c r="F25" s="226">
        <v>67.55156353958748</v>
      </c>
      <c r="G25" s="226">
        <v>67.14703730797368</v>
      </c>
      <c r="H25" s="226">
        <v>66.6532797858099</v>
      </c>
      <c r="I25" s="226">
        <v>85.35479381820844</v>
      </c>
      <c r="J25" s="226">
        <v>87.2842170160296</v>
      </c>
      <c r="K25" s="226"/>
      <c r="L25" s="226">
        <v>43.51361867704279</v>
      </c>
      <c r="M25" s="226">
        <v>55.85389856169568</v>
      </c>
      <c r="N25" s="226">
        <v>39.967136150234744</v>
      </c>
      <c r="O25" s="226"/>
      <c r="P25" s="226">
        <v>35.048257372654156</v>
      </c>
      <c r="Q25" s="226"/>
      <c r="R25" s="226"/>
      <c r="S25" s="226"/>
      <c r="T25" s="110">
        <f>IF((COUNTA(D25:S25)&gt;12),LARGE(D25:S25,1)+LARGE(D25:S25,2)+LARGE(D25:S25,3)+LARGE(D25:S25,4)+LARGE(D25:S25,5)+LARGE(D25:S25,6)+LARGE(D25:S25,7)+LARGE(D25:S25,8)+LARGE(D25:S25,9)+LARGE(D25:S25,10)+LARGE(D25:S25,11)+LARGE(D25:S25,12),SUM(D25:S25))</f>
        <v>679.826576361959</v>
      </c>
      <c r="U25" s="31">
        <f>T25-$T$5</f>
        <v>-479.8502918115014</v>
      </c>
    </row>
    <row r="26" spans="1:21" ht="12.75" customHeight="1">
      <c r="A26" s="98" t="s">
        <v>73</v>
      </c>
      <c r="B26" s="44" t="s">
        <v>743</v>
      </c>
      <c r="C26" s="166">
        <v>2008</v>
      </c>
      <c r="D26" s="226">
        <v>70.60509554140127</v>
      </c>
      <c r="E26" s="226">
        <v>69.19338238194817</v>
      </c>
      <c r="F26" s="226">
        <v>73.60294117647058</v>
      </c>
      <c r="G26" s="226">
        <v>97.9794313369631</v>
      </c>
      <c r="H26" s="226">
        <v>97.47313819933306</v>
      </c>
      <c r="I26" s="226">
        <v>108.74441029988344</v>
      </c>
      <c r="J26" s="226">
        <v>86.88361408882083</v>
      </c>
      <c r="K26" s="226"/>
      <c r="L26" s="226">
        <v>42.89105058365758</v>
      </c>
      <c r="M26" s="226"/>
      <c r="N26" s="226"/>
      <c r="O26" s="226"/>
      <c r="P26" s="226"/>
      <c r="Q26" s="226"/>
      <c r="R26" s="226"/>
      <c r="S26" s="226"/>
      <c r="T26" s="110">
        <f>IF((COUNTA(D26:S26)&gt;12),LARGE(D26:S26,1)+LARGE(D26:S26,2)+LARGE(D26:S26,3)+LARGE(D26:S26,4)+LARGE(D26:S26,5)+LARGE(D26:S26,6)+LARGE(D26:S26,7)+LARGE(D26:S26,8)+LARGE(D26:S26,9)+LARGE(D26:S26,10)+LARGE(D26:S26,11)+LARGE(D26:S26,12),SUM(D26:S26))</f>
        <v>647.3730636084781</v>
      </c>
      <c r="U26" s="31">
        <f>T26-$T$5</f>
        <v>-512.3038045649823</v>
      </c>
    </row>
    <row r="27" spans="1:21" ht="12.75" customHeight="1">
      <c r="A27" s="98" t="s">
        <v>74</v>
      </c>
      <c r="B27" s="44" t="s">
        <v>677</v>
      </c>
      <c r="C27" s="166">
        <v>1966</v>
      </c>
      <c r="D27" s="226"/>
      <c r="E27" s="226"/>
      <c r="F27" s="226"/>
      <c r="G27" s="226">
        <v>70.52920423363388</v>
      </c>
      <c r="H27" s="226">
        <v>85.03888024883358</v>
      </c>
      <c r="I27" s="226"/>
      <c r="J27" s="226">
        <v>105.61041292639139</v>
      </c>
      <c r="K27" s="226">
        <v>95.5794320798158</v>
      </c>
      <c r="L27" s="226"/>
      <c r="M27" s="226">
        <v>68.69439217162211</v>
      </c>
      <c r="N27" s="226">
        <v>77.52582159624414</v>
      </c>
      <c r="O27" s="226">
        <v>45.84435826683571</v>
      </c>
      <c r="P27" s="226">
        <v>52.206434316353885</v>
      </c>
      <c r="Q27" s="226"/>
      <c r="R27" s="226"/>
      <c r="S27" s="226"/>
      <c r="T27" s="110">
        <f>IF((COUNTA(D27:S27)&gt;12),LARGE(D27:S27,1)+LARGE(D27:S27,2)+LARGE(D27:S27,3)+LARGE(D27:S27,4)+LARGE(D27:S27,5)+LARGE(D27:S27,6)+LARGE(D27:S27,7)+LARGE(D27:S27,8)+LARGE(D27:S27,9)+LARGE(D27:S27,10)+LARGE(D27:S27,11)+LARGE(D27:S27,12),SUM(D27:S27))</f>
        <v>601.0289358397306</v>
      </c>
      <c r="U27" s="31">
        <f>T27-$T$5</f>
        <v>-558.6479323337298</v>
      </c>
    </row>
    <row r="28" spans="1:21" ht="12.75" customHeight="1">
      <c r="A28" s="98" t="s">
        <v>75</v>
      </c>
      <c r="B28" s="44" t="s">
        <v>710</v>
      </c>
      <c r="C28" s="166">
        <v>1978</v>
      </c>
      <c r="D28" s="226"/>
      <c r="E28" s="226">
        <v>98.0611915382684</v>
      </c>
      <c r="F28" s="226">
        <v>66.68414154652686</v>
      </c>
      <c r="G28" s="226">
        <v>107.62746430999321</v>
      </c>
      <c r="H28" s="226">
        <v>99.96175908221795</v>
      </c>
      <c r="I28" s="226">
        <v>121.57496902106567</v>
      </c>
      <c r="J28" s="226"/>
      <c r="K28" s="226"/>
      <c r="L28" s="226"/>
      <c r="M28" s="226"/>
      <c r="N28" s="226"/>
      <c r="O28" s="226">
        <v>87.18815943728019</v>
      </c>
      <c r="P28" s="226"/>
      <c r="Q28" s="226"/>
      <c r="R28" s="226"/>
      <c r="S28" s="226"/>
      <c r="T28" s="110">
        <f>IF((COUNTA(D28:S28)&gt;12),LARGE(D28:S28,1)+LARGE(D28:S28,2)+LARGE(D28:S28,3)+LARGE(D28:S28,4)+LARGE(D28:S28,5)+LARGE(D28:S28,6)+LARGE(D28:S28,7)+LARGE(D28:S28,8)+LARGE(D28:S28,9)+LARGE(D28:S28,10)+LARGE(D28:S28,11)+LARGE(D28:S28,12),SUM(D28:S28))</f>
        <v>581.0976849353523</v>
      </c>
      <c r="U28" s="31">
        <f>T28-$T$5</f>
        <v>-578.5791832381082</v>
      </c>
    </row>
    <row r="29" spans="1:21" ht="12.75" customHeight="1">
      <c r="A29" s="98" t="s">
        <v>76</v>
      </c>
      <c r="B29" s="44" t="s">
        <v>762</v>
      </c>
      <c r="C29" s="166">
        <v>2009</v>
      </c>
      <c r="D29" s="226">
        <v>96.96428571428571</v>
      </c>
      <c r="E29" s="226">
        <v>72.17422861114042</v>
      </c>
      <c r="F29" s="226"/>
      <c r="G29" s="226"/>
      <c r="H29" s="226">
        <v>93.67864693446087</v>
      </c>
      <c r="I29" s="226"/>
      <c r="J29" s="226"/>
      <c r="K29" s="226"/>
      <c r="L29" s="226">
        <v>36.92996108949416</v>
      </c>
      <c r="M29" s="226">
        <v>101.61581920903956</v>
      </c>
      <c r="N29" s="226">
        <v>66.72769953051643</v>
      </c>
      <c r="O29" s="226">
        <v>64.64163090128756</v>
      </c>
      <c r="P29" s="226">
        <v>24.324396782841823</v>
      </c>
      <c r="Q29" s="226"/>
      <c r="R29" s="226"/>
      <c r="S29" s="226"/>
      <c r="T29" s="110">
        <f>IF((COUNTA(D29:S29)&gt;12),LARGE(D29:S29,1)+LARGE(D29:S29,2)+LARGE(D29:S29,3)+LARGE(D29:S29,4)+LARGE(D29:S29,5)+LARGE(D29:S29,6)+LARGE(D29:S29,7)+LARGE(D29:S29,8)+LARGE(D29:S29,9)+LARGE(D29:S29,10)+LARGE(D29:S29,11)+LARGE(D29:S29,12),SUM(D29:S29))</f>
        <v>557.0566687730666</v>
      </c>
      <c r="U29" s="31">
        <f>T29-$T$5</f>
        <v>-602.6201994003939</v>
      </c>
    </row>
    <row r="30" spans="1:21" ht="12.75" customHeight="1">
      <c r="A30" s="98" t="s">
        <v>77</v>
      </c>
      <c r="B30" s="44" t="s">
        <v>734</v>
      </c>
      <c r="C30" s="166">
        <v>2008</v>
      </c>
      <c r="D30" s="226"/>
      <c r="E30" s="226">
        <v>83.53950425066628</v>
      </c>
      <c r="F30" s="226">
        <v>72.45487364620939</v>
      </c>
      <c r="G30" s="226"/>
      <c r="H30" s="226">
        <v>99.68749999999999</v>
      </c>
      <c r="I30" s="226">
        <v>39.92</v>
      </c>
      <c r="J30" s="226">
        <v>93.86503067484662</v>
      </c>
      <c r="K30" s="226"/>
      <c r="L30" s="226">
        <v>53.147859922178974</v>
      </c>
      <c r="M30" s="226"/>
      <c r="N30" s="226"/>
      <c r="O30" s="226">
        <v>75.78601292284303</v>
      </c>
      <c r="P30" s="226">
        <v>37.46112600536193</v>
      </c>
      <c r="Q30" s="226"/>
      <c r="R30" s="226"/>
      <c r="S30" s="226"/>
      <c r="T30" s="110">
        <f>IF((COUNTA(D30:S30)&gt;12),LARGE(D30:S30,1)+LARGE(D30:S30,2)+LARGE(D30:S30,3)+LARGE(D30:S30,4)+LARGE(D30:S30,5)+LARGE(D30:S30,6)+LARGE(D30:S30,7)+LARGE(D30:S30,8)+LARGE(D30:S30,9)+LARGE(D30:S30,10)+LARGE(D30:S30,11)+LARGE(D30:S30,12),SUM(D30:S30))</f>
        <v>555.8619074221062</v>
      </c>
      <c r="U30" s="31">
        <f>T30-$T$5</f>
        <v>-603.8149607513542</v>
      </c>
    </row>
    <row r="31" spans="1:21" ht="12.75" customHeight="1">
      <c r="A31" s="98" t="s">
        <v>78</v>
      </c>
      <c r="B31" s="44" t="s">
        <v>754</v>
      </c>
      <c r="C31" s="166">
        <v>1988</v>
      </c>
      <c r="D31" s="226"/>
      <c r="E31" s="226">
        <v>103.54923302742606</v>
      </c>
      <c r="F31" s="226">
        <v>67.89825970548861</v>
      </c>
      <c r="G31" s="226"/>
      <c r="H31" s="226"/>
      <c r="I31" s="226"/>
      <c r="J31" s="226">
        <v>92.33877687052158</v>
      </c>
      <c r="K31" s="226">
        <v>104.11101474414569</v>
      </c>
      <c r="L31" s="226">
        <v>62.67315175097275</v>
      </c>
      <c r="M31" s="226"/>
      <c r="N31" s="226">
        <v>63.91079812206573</v>
      </c>
      <c r="O31" s="226"/>
      <c r="P31" s="226">
        <v>55.15549597855228</v>
      </c>
      <c r="Q31" s="226"/>
      <c r="R31" s="226"/>
      <c r="S31" s="226"/>
      <c r="T31" s="110">
        <f>IF((COUNTA(D31:S31)&gt;12),LARGE(D31:S31,1)+LARGE(D31:S31,2)+LARGE(D31:S31,3)+LARGE(D31:S31,4)+LARGE(D31:S31,5)+LARGE(D31:S31,6)+LARGE(D31:S31,7)+LARGE(D31:S31,8)+LARGE(D31:S31,9)+LARGE(D31:S31,10)+LARGE(D31:S31,11)+LARGE(D31:S31,12),SUM(D31:S31))</f>
        <v>549.6367301991727</v>
      </c>
      <c r="U31" s="31">
        <f>T31-$T$5</f>
        <v>-610.0401379742877</v>
      </c>
    </row>
    <row r="32" spans="1:21" ht="12.75" customHeight="1">
      <c r="A32" s="98" t="s">
        <v>79</v>
      </c>
      <c r="B32" s="44" t="s">
        <v>779</v>
      </c>
      <c r="C32" s="166">
        <v>1976</v>
      </c>
      <c r="D32" s="226"/>
      <c r="E32" s="226"/>
      <c r="F32" s="226"/>
      <c r="G32" s="226"/>
      <c r="H32" s="226"/>
      <c r="I32" s="226">
        <v>109.75292601739503</v>
      </c>
      <c r="J32" s="226">
        <v>109.50439146800502</v>
      </c>
      <c r="K32" s="226">
        <v>106.10777109775105</v>
      </c>
      <c r="L32" s="226">
        <v>66.56420233463032</v>
      </c>
      <c r="M32" s="226"/>
      <c r="N32" s="226">
        <v>71.4225352112676</v>
      </c>
      <c r="O32" s="226"/>
      <c r="P32" s="226">
        <v>58.37265415549599</v>
      </c>
      <c r="Q32" s="226"/>
      <c r="R32" s="226"/>
      <c r="S32" s="226"/>
      <c r="T32" s="110">
        <f>IF((COUNTA(D32:S32)&gt;12),LARGE(D32:S32,1)+LARGE(D32:S32,2)+LARGE(D32:S32,3)+LARGE(D32:S32,4)+LARGE(D32:S32,5)+LARGE(D32:S32,6)+LARGE(D32:S32,7)+LARGE(D32:S32,8)+LARGE(D32:S32,9)+LARGE(D32:S32,10)+LARGE(D32:S32,11)+LARGE(D32:S32,12),SUM(D32:S32))</f>
        <v>521.7244802845449</v>
      </c>
      <c r="U32" s="31">
        <f>T32-$T$5</f>
        <v>-637.9523878889155</v>
      </c>
    </row>
    <row r="33" spans="1:21" ht="12.75" customHeight="1">
      <c r="A33" s="98" t="s">
        <v>80</v>
      </c>
      <c r="B33" s="44" t="s">
        <v>719</v>
      </c>
      <c r="C33" s="166">
        <v>1972</v>
      </c>
      <c r="D33" s="226"/>
      <c r="E33" s="226">
        <v>91.32410899382766</v>
      </c>
      <c r="F33" s="226">
        <v>85.15204170286707</v>
      </c>
      <c r="G33" s="226"/>
      <c r="H33" s="226">
        <v>101.04651162790697</v>
      </c>
      <c r="I33" s="226"/>
      <c r="J33" s="226">
        <v>93.86503067484662</v>
      </c>
      <c r="K33" s="226"/>
      <c r="L33" s="226"/>
      <c r="M33" s="226"/>
      <c r="N33" s="226">
        <v>56.86854460093896</v>
      </c>
      <c r="O33" s="226"/>
      <c r="P33" s="226">
        <v>82.50134048257372</v>
      </c>
      <c r="Q33" s="226"/>
      <c r="R33" s="226"/>
      <c r="S33" s="226"/>
      <c r="T33" s="110">
        <f>IF((COUNTA(D33:S33)&gt;12),LARGE(D33:S33,1)+LARGE(D33:S33,2)+LARGE(D33:S33,3)+LARGE(D33:S33,4)+LARGE(D33:S33,5)+LARGE(D33:S33,6)+LARGE(D33:S33,7)+LARGE(D33:S33,8)+LARGE(D33:S33,9)+LARGE(D33:S33,10)+LARGE(D33:S33,11)+LARGE(D33:S33,12),SUM(D33:S33))</f>
        <v>510.75757808296095</v>
      </c>
      <c r="U33" s="31">
        <f>T33-$T$5</f>
        <v>-648.9192900904995</v>
      </c>
    </row>
    <row r="34" spans="1:21" ht="12.75" customHeight="1">
      <c r="A34" s="98" t="s">
        <v>81</v>
      </c>
      <c r="B34" s="44" t="s">
        <v>704</v>
      </c>
      <c r="C34" s="166">
        <v>1976</v>
      </c>
      <c r="D34" s="226"/>
      <c r="E34" s="226">
        <v>101.83870076015552</v>
      </c>
      <c r="F34" s="226">
        <v>83.05743243243242</v>
      </c>
      <c r="G34" s="226"/>
      <c r="H34" s="226"/>
      <c r="I34" s="226">
        <v>40.5</v>
      </c>
      <c r="J34" s="226">
        <v>113.73517786561264</v>
      </c>
      <c r="K34" s="226"/>
      <c r="L34" s="226">
        <v>76.852140077821</v>
      </c>
      <c r="M34" s="226"/>
      <c r="N34" s="226">
        <v>64.38028169014085</v>
      </c>
      <c r="O34" s="226"/>
      <c r="P34" s="226"/>
      <c r="Q34" s="226"/>
      <c r="R34" s="226"/>
      <c r="S34" s="226"/>
      <c r="T34" s="110">
        <f>IF((COUNTA(D34:S34)&gt;12),LARGE(D34:S34,1)+LARGE(D34:S34,2)+LARGE(D34:S34,3)+LARGE(D34:S34,4)+LARGE(D34:S34,5)+LARGE(D34:S34,6)+LARGE(D34:S34,7)+LARGE(D34:S34,8)+LARGE(D34:S34,9)+LARGE(D34:S34,10)+LARGE(D34:S34,11)+LARGE(D34:S34,12),SUM(D34:S34))</f>
        <v>480.36373282616245</v>
      </c>
      <c r="U34" s="31">
        <f>T34-$T$5</f>
        <v>-679.3131353472979</v>
      </c>
    </row>
    <row r="35" spans="1:21" ht="12.75" customHeight="1">
      <c r="A35" s="98" t="s">
        <v>82</v>
      </c>
      <c r="B35" s="44" t="s">
        <v>744</v>
      </c>
      <c r="C35" s="166">
        <v>2010</v>
      </c>
      <c r="D35" s="226">
        <v>77.02797202797203</v>
      </c>
      <c r="E35" s="226">
        <v>69.65342470810828</v>
      </c>
      <c r="F35" s="226">
        <v>58.13578185865331</v>
      </c>
      <c r="G35" s="226"/>
      <c r="H35" s="226"/>
      <c r="I35" s="226"/>
      <c r="J35" s="226"/>
      <c r="K35" s="226"/>
      <c r="L35" s="226">
        <v>39.04669260700388</v>
      </c>
      <c r="M35" s="226">
        <v>81.83920505871724</v>
      </c>
      <c r="N35" s="226">
        <v>38.08920187793427</v>
      </c>
      <c r="O35" s="226">
        <v>45.22091570515176</v>
      </c>
      <c r="P35" s="226">
        <v>30.2225201072386</v>
      </c>
      <c r="Q35" s="226"/>
      <c r="R35" s="226"/>
      <c r="S35" s="226"/>
      <c r="T35" s="110">
        <f>IF((COUNTA(D35:S35)&gt;12),LARGE(D35:S35,1)+LARGE(D35:S35,2)+LARGE(D35:S35,3)+LARGE(D35:S35,4)+LARGE(D35:S35,5)+LARGE(D35:S35,6)+LARGE(D35:S35,7)+LARGE(D35:S35,8)+LARGE(D35:S35,9)+LARGE(D35:S35,10)+LARGE(D35:S35,11)+LARGE(D35:S35,12),SUM(D35:S35))</f>
        <v>439.23571395077937</v>
      </c>
      <c r="U35" s="31">
        <f>T35-$T$5</f>
        <v>-720.441154222681</v>
      </c>
    </row>
    <row r="36" spans="1:21" ht="12.75" customHeight="1">
      <c r="A36" s="98" t="s">
        <v>83</v>
      </c>
      <c r="B36" s="44" t="s">
        <v>725</v>
      </c>
      <c r="C36" s="166">
        <v>2003</v>
      </c>
      <c r="D36" s="226">
        <v>81.86567164179104</v>
      </c>
      <c r="E36" s="226">
        <v>77.0800903444392</v>
      </c>
      <c r="F36" s="226">
        <v>71.6535994297933</v>
      </c>
      <c r="G36" s="226">
        <v>110.01396648044692</v>
      </c>
      <c r="H36" s="226"/>
      <c r="I36" s="226">
        <v>39.92</v>
      </c>
      <c r="J36" s="226"/>
      <c r="K36" s="226"/>
      <c r="L36" s="226">
        <v>48.13618677042801</v>
      </c>
      <c r="M36" s="226"/>
      <c r="N36" s="226"/>
      <c r="O36" s="226"/>
      <c r="P36" s="226"/>
      <c r="Q36" s="226"/>
      <c r="R36" s="226"/>
      <c r="S36" s="226"/>
      <c r="T36" s="110">
        <f>IF((COUNTA(D36:S36)&gt;12),LARGE(D36:S36,1)+LARGE(D36:S36,2)+LARGE(D36:S36,3)+LARGE(D36:S36,4)+LARGE(D36:S36,5)+LARGE(D36:S36,6)+LARGE(D36:S36,7)+LARGE(D36:S36,8)+LARGE(D36:S36,9)+LARGE(D36:S36,10)+LARGE(D36:S36,11)+LARGE(D36:S36,12),SUM(D36:S36))</f>
        <v>428.6695146668985</v>
      </c>
      <c r="U36" s="31">
        <f>T36-$T$5</f>
        <v>-731.0073535065619</v>
      </c>
    </row>
    <row r="37" spans="1:21" ht="12.75" customHeight="1">
      <c r="A37" s="98" t="s">
        <v>84</v>
      </c>
      <c r="B37" s="44" t="s">
        <v>726</v>
      </c>
      <c r="C37" s="166">
        <v>1988</v>
      </c>
      <c r="D37" s="226">
        <v>72.76315789473684</v>
      </c>
      <c r="E37" s="226">
        <v>75.77219890999416</v>
      </c>
      <c r="F37" s="226">
        <v>54.81865284974093</v>
      </c>
      <c r="G37" s="226"/>
      <c r="H37" s="226"/>
      <c r="I37" s="226"/>
      <c r="J37" s="226">
        <v>79.78579175704989</v>
      </c>
      <c r="K37" s="226"/>
      <c r="L37" s="226">
        <v>48.63424124513617</v>
      </c>
      <c r="M37" s="226">
        <v>55.01132300357568</v>
      </c>
      <c r="N37" s="226">
        <v>34.80281690140845</v>
      </c>
      <c r="O37" s="226"/>
      <c r="P37" s="226"/>
      <c r="Q37" s="226"/>
      <c r="R37" s="226"/>
      <c r="S37" s="226"/>
      <c r="T37" s="110">
        <f>IF((COUNTA(D37:S37)&gt;12),LARGE(D37:S37,1)+LARGE(D37:S37,2)+LARGE(D37:S37,3)+LARGE(D37:S37,4)+LARGE(D37:S37,5)+LARGE(D37:S37,6)+LARGE(D37:S37,7)+LARGE(D37:S37,8)+LARGE(D37:S37,9)+LARGE(D37:S37,10)+LARGE(D37:S37,11)+LARGE(D37:S37,12),SUM(D37:S37))</f>
        <v>421.58818256164216</v>
      </c>
      <c r="U37" s="31">
        <f>T37-$T$5</f>
        <v>-738.0886856118183</v>
      </c>
    </row>
    <row r="38" spans="1:21" ht="12.75" customHeight="1">
      <c r="A38" s="98" t="s">
        <v>85</v>
      </c>
      <c r="B38" s="44" t="s">
        <v>680</v>
      </c>
      <c r="C38" s="166">
        <v>1968</v>
      </c>
      <c r="D38" s="226"/>
      <c r="E38" s="226"/>
      <c r="F38" s="226">
        <v>67.66666666666666</v>
      </c>
      <c r="G38" s="226">
        <v>76.53508771929825</v>
      </c>
      <c r="H38" s="226"/>
      <c r="I38" s="226"/>
      <c r="J38" s="226">
        <v>95.90717669766626</v>
      </c>
      <c r="K38" s="226"/>
      <c r="L38" s="226">
        <v>55.48249027237354</v>
      </c>
      <c r="M38" s="226"/>
      <c r="N38" s="226">
        <v>55.929577464788736</v>
      </c>
      <c r="O38" s="226"/>
      <c r="P38" s="226">
        <v>52.474530831099194</v>
      </c>
      <c r="Q38" s="226"/>
      <c r="R38" s="226"/>
      <c r="S38" s="226"/>
      <c r="T38" s="110">
        <f>IF((COUNTA(D38:S38)&gt;12),LARGE(D38:S38,1)+LARGE(D38:S38,2)+LARGE(D38:S38,3)+LARGE(D38:S38,4)+LARGE(D38:S38,5)+LARGE(D38:S38,6)+LARGE(D38:S38,7)+LARGE(D38:S38,8)+LARGE(D38:S38,9)+LARGE(D38:S38,10)+LARGE(D38:S38,11)+LARGE(D38:S38,12),SUM(D38:S38))</f>
        <v>403.9955296518926</v>
      </c>
      <c r="U38" s="31">
        <f>T38-$T$5</f>
        <v>-755.6813385215678</v>
      </c>
    </row>
    <row r="39" spans="1:21" ht="12.75" customHeight="1">
      <c r="A39" s="98" t="s">
        <v>86</v>
      </c>
      <c r="B39" s="44" t="s">
        <v>681</v>
      </c>
      <c r="C39" s="166">
        <v>1977</v>
      </c>
      <c r="D39" s="226">
        <v>81.86567164179104</v>
      </c>
      <c r="E39" s="226">
        <v>104.93739236836058</v>
      </c>
      <c r="F39" s="226"/>
      <c r="G39" s="226"/>
      <c r="H39" s="226"/>
      <c r="I39" s="226"/>
      <c r="J39" s="226">
        <v>99.86105965172287</v>
      </c>
      <c r="K39" s="226">
        <v>102.72340425531915</v>
      </c>
      <c r="L39" s="226"/>
      <c r="M39" s="226"/>
      <c r="N39" s="226"/>
      <c r="O39" s="226"/>
      <c r="P39" s="226"/>
      <c r="Q39" s="226"/>
      <c r="R39" s="226"/>
      <c r="S39" s="226"/>
      <c r="T39" s="110">
        <f>IF((COUNTA(D39:S39)&gt;12),LARGE(D39:S39,1)+LARGE(D39:S39,2)+LARGE(D39:S39,3)+LARGE(D39:S39,4)+LARGE(D39:S39,5)+LARGE(D39:S39,6)+LARGE(D39:S39,7)+LARGE(D39:S39,8)+LARGE(D39:S39,9)+LARGE(D39:S39,10)+LARGE(D39:S39,11)+LARGE(D39:S39,12),SUM(D39:S39))</f>
        <v>389.38752791719367</v>
      </c>
      <c r="U39" s="31">
        <f>T39-$T$5</f>
        <v>-770.2893402562668</v>
      </c>
    </row>
    <row r="40" spans="1:21" ht="12.75" customHeight="1">
      <c r="A40" s="98" t="s">
        <v>87</v>
      </c>
      <c r="B40" s="44" t="s">
        <v>675</v>
      </c>
      <c r="C40" s="166">
        <v>1985</v>
      </c>
      <c r="D40" s="226">
        <v>90.83333333333333</v>
      </c>
      <c r="E40" s="226">
        <v>94.49</v>
      </c>
      <c r="F40" s="226"/>
      <c r="G40" s="226"/>
      <c r="H40" s="226"/>
      <c r="I40" s="226"/>
      <c r="J40" s="226">
        <v>114.83992885726991</v>
      </c>
      <c r="K40" s="226"/>
      <c r="L40" s="226"/>
      <c r="M40" s="226"/>
      <c r="N40" s="226"/>
      <c r="O40" s="226"/>
      <c r="P40" s="226">
        <v>77.67560321715817</v>
      </c>
      <c r="Q40" s="226"/>
      <c r="R40" s="226"/>
      <c r="S40" s="226"/>
      <c r="T40" s="110">
        <f>IF((COUNTA(D40:S40)&gt;12),LARGE(D40:S40,1)+LARGE(D40:S40,2)+LARGE(D40:S40,3)+LARGE(D40:S40,4)+LARGE(D40:S40,5)+LARGE(D40:S40,6)+LARGE(D40:S40,7)+LARGE(D40:S40,8)+LARGE(D40:S40,9)+LARGE(D40:S40,10)+LARGE(D40:S40,11)+LARGE(D40:S40,12),SUM(D40:S40))</f>
        <v>377.83886540776143</v>
      </c>
      <c r="U40" s="31">
        <f>T40-$T$5</f>
        <v>-781.838002765699</v>
      </c>
    </row>
    <row r="41" spans="1:21" ht="12.75" customHeight="1">
      <c r="A41" s="98" t="s">
        <v>88</v>
      </c>
      <c r="B41" s="44" t="s">
        <v>921</v>
      </c>
      <c r="C41" s="166">
        <v>1983</v>
      </c>
      <c r="D41" s="226"/>
      <c r="E41" s="226"/>
      <c r="F41" s="226"/>
      <c r="G41" s="226"/>
      <c r="H41" s="226"/>
      <c r="I41" s="226"/>
      <c r="J41" s="226"/>
      <c r="K41" s="226">
        <v>103.44220025784271</v>
      </c>
      <c r="L41" s="226">
        <v>55.38910505836575</v>
      </c>
      <c r="M41" s="226">
        <v>45.320281246211664</v>
      </c>
      <c r="N41" s="226">
        <v>60.154929577464785</v>
      </c>
      <c r="O41" s="226">
        <v>62.73175296319402</v>
      </c>
      <c r="P41" s="226">
        <v>45.50402144772118</v>
      </c>
      <c r="Q41" s="226"/>
      <c r="R41" s="226"/>
      <c r="S41" s="226"/>
      <c r="T41" s="110">
        <f>IF((COUNTA(D41:S41)&gt;12),LARGE(D41:S41,1)+LARGE(D41:S41,2)+LARGE(D41:S41,3)+LARGE(D41:S41,4)+LARGE(D41:S41,5)+LARGE(D41:S41,6)+LARGE(D41:S41,7)+LARGE(D41:S41,8)+LARGE(D41:S41,9)+LARGE(D41:S41,10)+LARGE(D41:S41,11)+LARGE(D41:S41,12),SUM(D41:S41))</f>
        <v>372.54229055080015</v>
      </c>
      <c r="U41" s="31">
        <f>T41-$T$5</f>
        <v>-787.1345776226603</v>
      </c>
    </row>
    <row r="42" spans="1:21" ht="12.75" customHeight="1">
      <c r="A42" s="98" t="s">
        <v>89</v>
      </c>
      <c r="B42" s="44" t="s">
        <v>763</v>
      </c>
      <c r="C42" s="166">
        <v>2010</v>
      </c>
      <c r="D42" s="226">
        <v>86.74603174603173</v>
      </c>
      <c r="E42" s="226">
        <v>65.28097942853306</v>
      </c>
      <c r="F42" s="226"/>
      <c r="G42" s="226"/>
      <c r="H42" s="226"/>
      <c r="I42" s="226"/>
      <c r="J42" s="226"/>
      <c r="K42" s="226"/>
      <c r="L42" s="226"/>
      <c r="M42" s="226">
        <v>73.39725751159509</v>
      </c>
      <c r="N42" s="226">
        <v>54.051643192488264</v>
      </c>
      <c r="O42" s="226">
        <v>65.35753826115273</v>
      </c>
      <c r="P42" s="226">
        <v>21.10723860589812</v>
      </c>
      <c r="Q42" s="226"/>
      <c r="R42" s="226"/>
      <c r="S42" s="226"/>
      <c r="T42" s="110">
        <f>IF((COUNTA(D42:S42)&gt;12),LARGE(D42:S42,1)+LARGE(D42:S42,2)+LARGE(D42:S42,3)+LARGE(D42:S42,4)+LARGE(D42:S42,5)+LARGE(D42:S42,6)+LARGE(D42:S42,7)+LARGE(D42:S42,8)+LARGE(D42:S42,9)+LARGE(D42:S42,10)+LARGE(D42:S42,11)+LARGE(D42:S42,12),SUM(D42:S42))</f>
        <v>365.94068874569905</v>
      </c>
      <c r="U42" s="31">
        <f>T42-$T$5</f>
        <v>-793.7361794277614</v>
      </c>
    </row>
    <row r="43" spans="1:21" ht="12.75" customHeight="1">
      <c r="A43" s="98" t="s">
        <v>90</v>
      </c>
      <c r="B43" s="44" t="s">
        <v>728</v>
      </c>
      <c r="C43" s="166">
        <v>1983</v>
      </c>
      <c r="D43" s="226"/>
      <c r="E43" s="226">
        <v>82.93688641373521</v>
      </c>
      <c r="F43" s="226">
        <v>75.43116490166415</v>
      </c>
      <c r="G43" s="226"/>
      <c r="H43" s="226"/>
      <c r="I43" s="226"/>
      <c r="J43" s="226">
        <v>98.75433473261546</v>
      </c>
      <c r="K43" s="226">
        <v>103.03418803418803</v>
      </c>
      <c r="L43" s="226"/>
      <c r="M43" s="226"/>
      <c r="N43" s="226"/>
      <c r="O43" s="226"/>
      <c r="P43" s="226"/>
      <c r="Q43" s="226"/>
      <c r="R43" s="226"/>
      <c r="S43" s="226"/>
      <c r="T43" s="110">
        <f>IF((COUNTA(D43:S43)&gt;12),LARGE(D43:S43,1)+LARGE(D43:S43,2)+LARGE(D43:S43,3)+LARGE(D43:S43,4)+LARGE(D43:S43,5)+LARGE(D43:S43,6)+LARGE(D43:S43,7)+LARGE(D43:S43,8)+LARGE(D43:S43,9)+LARGE(D43:S43,10)+LARGE(D43:S43,11)+LARGE(D43:S43,12),SUM(D43:S43))</f>
        <v>360.1565740822029</v>
      </c>
      <c r="U43" s="31">
        <f>T43-$T$5</f>
        <v>-799.5202940912575</v>
      </c>
    </row>
    <row r="44" spans="1:21" ht="12.75" customHeight="1">
      <c r="A44" s="98" t="s">
        <v>91</v>
      </c>
      <c r="B44" s="44" t="s">
        <v>796</v>
      </c>
      <c r="C44" s="166"/>
      <c r="D44" s="226"/>
      <c r="E44" s="226"/>
      <c r="F44" s="226">
        <v>79.87075928917609</v>
      </c>
      <c r="G44" s="226"/>
      <c r="H44" s="226"/>
      <c r="I44" s="226">
        <v>74.56</v>
      </c>
      <c r="J44" s="226">
        <v>106.209807073955</v>
      </c>
      <c r="K44" s="226"/>
      <c r="L44" s="226"/>
      <c r="M44" s="226"/>
      <c r="N44" s="226"/>
      <c r="O44" s="226">
        <v>78.36402990948446</v>
      </c>
      <c r="P44" s="226"/>
      <c r="Q44" s="226"/>
      <c r="R44" s="226"/>
      <c r="S44" s="226"/>
      <c r="T44" s="110">
        <f>IF((COUNTA(D44:S44)&gt;12),LARGE(D44:S44,1)+LARGE(D44:S44,2)+LARGE(D44:S44,3)+LARGE(D44:S44,4)+LARGE(D44:S44,5)+LARGE(D44:S44,6)+LARGE(D44:S44,7)+LARGE(D44:S44,8)+LARGE(D44:S44,9)+LARGE(D44:S44,10)+LARGE(D44:S44,11)+LARGE(D44:S44,12),SUM(D44:S44))</f>
        <v>339.0045962726156</v>
      </c>
      <c r="U44" s="31">
        <f>T44-$T$5</f>
        <v>-820.6722719008449</v>
      </c>
    </row>
    <row r="45" spans="1:21" ht="12.75" customHeight="1">
      <c r="A45" s="98" t="s">
        <v>92</v>
      </c>
      <c r="B45" s="44" t="s">
        <v>761</v>
      </c>
      <c r="C45" s="166">
        <v>1996</v>
      </c>
      <c r="D45" s="226"/>
      <c r="E45" s="226"/>
      <c r="F45" s="226">
        <v>96.4135864135864</v>
      </c>
      <c r="G45" s="226"/>
      <c r="H45" s="226">
        <v>112.35865724381624</v>
      </c>
      <c r="I45" s="226">
        <v>129.56849500135098</v>
      </c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110">
        <f>IF((COUNTA(D45:S45)&gt;12),LARGE(D45:S45,1)+LARGE(D45:S45,2)+LARGE(D45:S45,3)+LARGE(D45:S45,4)+LARGE(D45:S45,5)+LARGE(D45:S45,6)+LARGE(D45:S45,7)+LARGE(D45:S45,8)+LARGE(D45:S45,9)+LARGE(D45:S45,10)+LARGE(D45:S45,11)+LARGE(D45:S45,12),SUM(D45:S45))</f>
        <v>338.3407386587536</v>
      </c>
      <c r="U45" s="31">
        <f>T45-$T$5</f>
        <v>-821.3361295147068</v>
      </c>
    </row>
    <row r="46" spans="1:21" ht="12.75" customHeight="1">
      <c r="A46" s="98" t="s">
        <v>93</v>
      </c>
      <c r="B46" s="44" t="s">
        <v>922</v>
      </c>
      <c r="C46" s="166">
        <v>1986</v>
      </c>
      <c r="D46" s="226"/>
      <c r="E46" s="226"/>
      <c r="F46" s="226"/>
      <c r="G46" s="226"/>
      <c r="H46" s="226"/>
      <c r="I46" s="226"/>
      <c r="J46" s="226"/>
      <c r="K46" s="226">
        <v>85.74037834311807</v>
      </c>
      <c r="L46" s="226">
        <v>50.61089494163423</v>
      </c>
      <c r="M46" s="226">
        <v>55.1</v>
      </c>
      <c r="N46" s="226">
        <v>58.74647887323944</v>
      </c>
      <c r="O46" s="226">
        <v>43.93046451980622</v>
      </c>
      <c r="P46" s="226">
        <v>32.09919571045576</v>
      </c>
      <c r="Q46" s="226"/>
      <c r="R46" s="226"/>
      <c r="S46" s="226"/>
      <c r="T46" s="110">
        <f>IF((COUNTA(D46:S46)&gt;12),LARGE(D46:S46,1)+LARGE(D46:S46,2)+LARGE(D46:S46,3)+LARGE(D46:S46,4)+LARGE(D46:S46,5)+LARGE(D46:S46,6)+LARGE(D46:S46,7)+LARGE(D46:S46,8)+LARGE(D46:S46,9)+LARGE(D46:S46,10)+LARGE(D46:S46,11)+LARGE(D46:S46,12),SUM(D46:S46))</f>
        <v>326.2274123882537</v>
      </c>
      <c r="U46" s="31">
        <f>T46-$T$5</f>
        <v>-833.4494557852067</v>
      </c>
    </row>
    <row r="47" spans="1:21" ht="12.75" customHeight="1">
      <c r="A47" s="98" t="s">
        <v>94</v>
      </c>
      <c r="B47" s="44" t="s">
        <v>708</v>
      </c>
      <c r="C47" s="166">
        <v>1978</v>
      </c>
      <c r="D47" s="226"/>
      <c r="E47" s="226">
        <v>77.92697134589531</v>
      </c>
      <c r="F47" s="226">
        <v>55.55028962611901</v>
      </c>
      <c r="G47" s="226">
        <v>78.11541929666366</v>
      </c>
      <c r="H47" s="226"/>
      <c r="I47" s="226">
        <v>100.47215404946196</v>
      </c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110">
        <f>IF((COUNTA(D47:S47)&gt;12),LARGE(D47:S47,1)+LARGE(D47:S47,2)+LARGE(D47:S47,3)+LARGE(D47:S47,4)+LARGE(D47:S47,5)+LARGE(D47:S47,6)+LARGE(D47:S47,7)+LARGE(D47:S47,8)+LARGE(D47:S47,9)+LARGE(D47:S47,10)+LARGE(D47:S47,11)+LARGE(D47:S47,12),SUM(D47:S47))</f>
        <v>312.06483431813996</v>
      </c>
      <c r="U47" s="31">
        <f>T47-$T$5</f>
        <v>-847.6120338553205</v>
      </c>
    </row>
    <row r="48" spans="1:21" ht="12.75" customHeight="1">
      <c r="A48" s="98" t="s">
        <v>95</v>
      </c>
      <c r="B48" s="44" t="s">
        <v>712</v>
      </c>
      <c r="C48" s="166">
        <v>1974</v>
      </c>
      <c r="D48" s="226">
        <v>89.42622950819673</v>
      </c>
      <c r="E48" s="226"/>
      <c r="F48" s="226"/>
      <c r="G48" s="226"/>
      <c r="H48" s="226">
        <v>93.62676056338027</v>
      </c>
      <c r="I48" s="226"/>
      <c r="J48" s="226"/>
      <c r="K48" s="226"/>
      <c r="L48" s="226"/>
      <c r="M48" s="226"/>
      <c r="N48" s="226"/>
      <c r="O48" s="226">
        <v>62.78769903215736</v>
      </c>
      <c r="P48" s="226">
        <v>57.03217158176944</v>
      </c>
      <c r="Q48" s="226"/>
      <c r="R48" s="226"/>
      <c r="S48" s="226"/>
      <c r="T48" s="110">
        <f>IF((COUNTA(D48:S48)&gt;12),LARGE(D48:S48,1)+LARGE(D48:S48,2)+LARGE(D48:S48,3)+LARGE(D48:S48,4)+LARGE(D48:S48,5)+LARGE(D48:S48,6)+LARGE(D48:S48,7)+LARGE(D48:S48,8)+LARGE(D48:S48,9)+LARGE(D48:S48,10)+LARGE(D48:S48,11)+LARGE(D48:S48,12),SUM(D48:S48))</f>
        <v>302.8728606855038</v>
      </c>
      <c r="U48" s="31">
        <f>T48-$T$5</f>
        <v>-856.8040074879566</v>
      </c>
    </row>
    <row r="49" spans="1:21" ht="12.75" customHeight="1">
      <c r="A49" s="98" t="s">
        <v>96</v>
      </c>
      <c r="B49" s="44" t="s">
        <v>736</v>
      </c>
      <c r="C49" s="166">
        <v>2005</v>
      </c>
      <c r="D49" s="226"/>
      <c r="E49" s="226">
        <v>96.0048980391958</v>
      </c>
      <c r="F49" s="226">
        <v>75.23378582202112</v>
      </c>
      <c r="G49" s="226"/>
      <c r="H49" s="226"/>
      <c r="I49" s="226"/>
      <c r="J49" s="226"/>
      <c r="K49" s="226"/>
      <c r="L49" s="226">
        <v>63.07782101167314</v>
      </c>
      <c r="M49" s="226"/>
      <c r="N49" s="226">
        <v>62.03286384976526</v>
      </c>
      <c r="O49" s="226"/>
      <c r="P49" s="226"/>
      <c r="Q49" s="226"/>
      <c r="R49" s="226"/>
      <c r="S49" s="226"/>
      <c r="T49" s="110">
        <f>IF((COUNTA(D49:S49)&gt;12),LARGE(D49:S49,1)+LARGE(D49:S49,2)+LARGE(D49:S49,3)+LARGE(D49:S49,4)+LARGE(D49:S49,5)+LARGE(D49:S49,6)+LARGE(D49:S49,7)+LARGE(D49:S49,8)+LARGE(D49:S49,9)+LARGE(D49:S49,10)+LARGE(D49:S49,11)+LARGE(D49:S49,12),SUM(D49:S49))</f>
        <v>296.3493687226553</v>
      </c>
      <c r="U49" s="31">
        <f>T49-$T$5</f>
        <v>-863.3274994508051</v>
      </c>
    </row>
    <row r="50" spans="1:21" ht="12.75" customHeight="1">
      <c r="A50" s="98" t="s">
        <v>97</v>
      </c>
      <c r="B50" s="44" t="s">
        <v>765</v>
      </c>
      <c r="C50" s="166">
        <v>2013</v>
      </c>
      <c r="D50" s="226">
        <v>71.4516129032258</v>
      </c>
      <c r="E50" s="226">
        <v>54.96394768686917</v>
      </c>
      <c r="F50" s="226"/>
      <c r="G50" s="226"/>
      <c r="H50" s="226"/>
      <c r="I50" s="226"/>
      <c r="J50" s="226"/>
      <c r="K50" s="226"/>
      <c r="L50" s="226"/>
      <c r="M50" s="226">
        <v>61.5149178679182</v>
      </c>
      <c r="N50" s="226">
        <v>15.553990610328638</v>
      </c>
      <c r="O50" s="226">
        <v>50.06316048169084</v>
      </c>
      <c r="P50" s="226">
        <v>40.41018766756032</v>
      </c>
      <c r="Q50" s="226"/>
      <c r="R50" s="226"/>
      <c r="S50" s="226"/>
      <c r="T50" s="110">
        <f>IF((COUNTA(D50:S50)&gt;12),LARGE(D50:S50,1)+LARGE(D50:S50,2)+LARGE(D50:S50,3)+LARGE(D50:S50,4)+LARGE(D50:S50,5)+LARGE(D50:S50,6)+LARGE(D50:S50,7)+LARGE(D50:S50,8)+LARGE(D50:S50,9)+LARGE(D50:S50,10)+LARGE(D50:S50,11)+LARGE(D50:S50,12),SUM(D50:S50))</f>
        <v>293.95781721759295</v>
      </c>
      <c r="U50" s="31">
        <f>T50-$T$5</f>
        <v>-865.7190509558675</v>
      </c>
    </row>
    <row r="51" spans="1:21" ht="12.75" customHeight="1">
      <c r="A51" s="98" t="s">
        <v>98</v>
      </c>
      <c r="B51" s="44" t="s">
        <v>803</v>
      </c>
      <c r="C51" s="166">
        <v>2007</v>
      </c>
      <c r="D51" s="226"/>
      <c r="E51" s="226">
        <v>95.92088534750835</v>
      </c>
      <c r="F51" s="226">
        <v>82.56711409395972</v>
      </c>
      <c r="G51" s="226"/>
      <c r="H51" s="226"/>
      <c r="I51" s="226"/>
      <c r="J51" s="226"/>
      <c r="K51" s="226"/>
      <c r="L51" s="226">
        <v>103</v>
      </c>
      <c r="M51" s="226"/>
      <c r="N51" s="226"/>
      <c r="O51" s="226"/>
      <c r="P51" s="226"/>
      <c r="Q51" s="226"/>
      <c r="R51" s="226"/>
      <c r="S51" s="226"/>
      <c r="T51" s="110">
        <f>IF((COUNTA(D51:S51)&gt;12),LARGE(D51:S51,1)+LARGE(D51:S51,2)+LARGE(D51:S51,3)+LARGE(D51:S51,4)+LARGE(D51:S51,5)+LARGE(D51:S51,6)+LARGE(D51:S51,7)+LARGE(D51:S51,8)+LARGE(D51:S51,9)+LARGE(D51:S51,10)+LARGE(D51:S51,11)+LARGE(D51:S51,12),SUM(D51:S51))</f>
        <v>281.48799944146805</v>
      </c>
      <c r="U51" s="31">
        <f>T51-$T$5</f>
        <v>-878.1888687319924</v>
      </c>
    </row>
    <row r="52" spans="1:21" ht="12.75" customHeight="1">
      <c r="A52" s="98" t="s">
        <v>99</v>
      </c>
      <c r="B52" s="44" t="s">
        <v>780</v>
      </c>
      <c r="C52" s="166">
        <v>1977</v>
      </c>
      <c r="D52" s="226"/>
      <c r="E52" s="226">
        <v>81.52770891321106</v>
      </c>
      <c r="F52" s="226">
        <v>71.96275071633238</v>
      </c>
      <c r="G52" s="226"/>
      <c r="H52" s="226">
        <v>98.05151175811869</v>
      </c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110">
        <f>IF((COUNTA(D52:S52)&gt;12),LARGE(D52:S52,1)+LARGE(D52:S52,2)+LARGE(D52:S52,3)+LARGE(D52:S52,4)+LARGE(D52:S52,5)+LARGE(D52:S52,6)+LARGE(D52:S52,7)+LARGE(D52:S52,8)+LARGE(D52:S52,9)+LARGE(D52:S52,10)+LARGE(D52:S52,11)+LARGE(D52:S52,12),SUM(D52:S52))</f>
        <v>251.54197138766213</v>
      </c>
      <c r="U52" s="31">
        <f>T52-$T$5</f>
        <v>-908.1348967857983</v>
      </c>
    </row>
    <row r="53" spans="1:21" ht="12.75" customHeight="1">
      <c r="A53" s="98" t="s">
        <v>100</v>
      </c>
      <c r="B53" s="44" t="s">
        <v>747</v>
      </c>
      <c r="C53" s="166">
        <v>1998</v>
      </c>
      <c r="D53" s="226"/>
      <c r="E53" s="226"/>
      <c r="F53" s="226"/>
      <c r="G53" s="226"/>
      <c r="H53" s="226">
        <v>120</v>
      </c>
      <c r="I53" s="226"/>
      <c r="J53" s="226"/>
      <c r="K53" s="226">
        <v>130</v>
      </c>
      <c r="L53" s="226"/>
      <c r="M53" s="226"/>
      <c r="N53" s="226"/>
      <c r="O53" s="226"/>
      <c r="P53" s="226"/>
      <c r="Q53" s="226"/>
      <c r="R53" s="226"/>
      <c r="S53" s="226"/>
      <c r="T53" s="110">
        <f>IF((COUNTA(D53:S53)&gt;12),LARGE(D53:S53,1)+LARGE(D53:S53,2)+LARGE(D53:S53,3)+LARGE(D53:S53,4)+LARGE(D53:S53,5)+LARGE(D53:S53,6)+LARGE(D53:S53,7)+LARGE(D53:S53,8)+LARGE(D53:S53,9)+LARGE(D53:S53,10)+LARGE(D53:S53,11)+LARGE(D53:S53,12),SUM(D53:S53))</f>
        <v>250</v>
      </c>
      <c r="U53" s="31">
        <f>T53-$T$5</f>
        <v>-909.6768681734604</v>
      </c>
    </row>
    <row r="54" spans="1:21" ht="12.75" customHeight="1">
      <c r="A54" s="98" t="s">
        <v>101</v>
      </c>
      <c r="B54" s="44" t="s">
        <v>723</v>
      </c>
      <c r="C54" s="166">
        <v>1966</v>
      </c>
      <c r="D54" s="226">
        <v>67.04819277108435</v>
      </c>
      <c r="E54" s="226">
        <v>66.26892291233045</v>
      </c>
      <c r="F54" s="226"/>
      <c r="G54" s="226"/>
      <c r="H54" s="226"/>
      <c r="I54" s="226"/>
      <c r="J54" s="226"/>
      <c r="K54" s="226"/>
      <c r="L54" s="226"/>
      <c r="M54" s="226"/>
      <c r="N54" s="226">
        <v>57.33802816901409</v>
      </c>
      <c r="O54" s="226"/>
      <c r="P54" s="226">
        <v>52.742627345844504</v>
      </c>
      <c r="Q54" s="226"/>
      <c r="R54" s="226"/>
      <c r="S54" s="226"/>
      <c r="T54" s="110">
        <f>IF((COUNTA(D54:S54)&gt;12),LARGE(D54:S54,1)+LARGE(D54:S54,2)+LARGE(D54:S54,3)+LARGE(D54:S54,4)+LARGE(D54:S54,5)+LARGE(D54:S54,6)+LARGE(D54:S54,7)+LARGE(D54:S54,8)+LARGE(D54:S54,9)+LARGE(D54:S54,10)+LARGE(D54:S54,11)+LARGE(D54:S54,12),SUM(D54:S54))</f>
        <v>243.39777119827338</v>
      </c>
      <c r="U54" s="31">
        <f>T54-$T$5</f>
        <v>-916.279096975187</v>
      </c>
    </row>
    <row r="55" spans="1:21" ht="12.75" customHeight="1">
      <c r="A55" s="98" t="s">
        <v>102</v>
      </c>
      <c r="B55" s="44" t="s">
        <v>690</v>
      </c>
      <c r="C55" s="166">
        <v>1954</v>
      </c>
      <c r="D55" s="226"/>
      <c r="E55" s="226">
        <v>25.331111433125635</v>
      </c>
      <c r="F55" s="226"/>
      <c r="G55" s="226"/>
      <c r="H55" s="226"/>
      <c r="I55" s="226"/>
      <c r="J55" s="226"/>
      <c r="K55" s="226"/>
      <c r="L55" s="226">
        <v>43.560311284046676</v>
      </c>
      <c r="M55" s="226"/>
      <c r="N55" s="226">
        <v>76.5868544600939</v>
      </c>
      <c r="O55" s="226">
        <v>40.83089687870407</v>
      </c>
      <c r="P55" s="226">
        <v>45.77211796246649</v>
      </c>
      <c r="Q55" s="226"/>
      <c r="R55" s="226"/>
      <c r="S55" s="226"/>
      <c r="T55" s="110">
        <f>IF((COUNTA(D55:S55)&gt;12),LARGE(D55:S55,1)+LARGE(D55:S55,2)+LARGE(D55:S55,3)+LARGE(D55:S55,4)+LARGE(D55:S55,5)+LARGE(D55:S55,6)+LARGE(D55:S55,7)+LARGE(D55:S55,8)+LARGE(D55:S55,9)+LARGE(D55:S55,10)+LARGE(D55:S55,11)+LARGE(D55:S55,12),SUM(D55:S55))</f>
        <v>232.08129201843676</v>
      </c>
      <c r="U55" s="31">
        <f>T55-$T$5</f>
        <v>-927.5955761550237</v>
      </c>
    </row>
    <row r="56" spans="1:21" ht="12.75" customHeight="1">
      <c r="A56" s="98" t="s">
        <v>103</v>
      </c>
      <c r="B56" s="44" t="s">
        <v>687</v>
      </c>
      <c r="C56" s="166">
        <v>1968</v>
      </c>
      <c r="D56" s="226">
        <v>73.66666666666667</v>
      </c>
      <c r="E56" s="226">
        <v>85.38123244479247</v>
      </c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>
        <v>72.31367292225201</v>
      </c>
      <c r="Q56" s="226"/>
      <c r="R56" s="226"/>
      <c r="S56" s="226"/>
      <c r="T56" s="110">
        <f>IF((COUNTA(D56:S56)&gt;12),LARGE(D56:S56,1)+LARGE(D56:S56,2)+LARGE(D56:S56,3)+LARGE(D56:S56,4)+LARGE(D56:S56,5)+LARGE(D56:S56,6)+LARGE(D56:S56,7)+LARGE(D56:S56,8)+LARGE(D56:S56,9)+LARGE(D56:S56,10)+LARGE(D56:S56,11)+LARGE(D56:S56,12),SUM(D56:S56))</f>
        <v>231.36157203371116</v>
      </c>
      <c r="U56" s="31">
        <f>T56-$T$5</f>
        <v>-928.3152961397493</v>
      </c>
    </row>
    <row r="57" spans="1:21" ht="12.75" customHeight="1">
      <c r="A57" s="98" t="s">
        <v>104</v>
      </c>
      <c r="B57" s="44" t="s">
        <v>901</v>
      </c>
      <c r="C57" s="166">
        <v>1990</v>
      </c>
      <c r="D57" s="226"/>
      <c r="E57" s="226"/>
      <c r="F57" s="226">
        <v>102.02127659574467</v>
      </c>
      <c r="G57" s="226"/>
      <c r="H57" s="226"/>
      <c r="I57" s="226"/>
      <c r="J57" s="226">
        <v>124.92581602373889</v>
      </c>
      <c r="K57" s="226"/>
      <c r="L57" s="226"/>
      <c r="M57" s="226"/>
      <c r="N57" s="226"/>
      <c r="O57" s="226"/>
      <c r="P57" s="226"/>
      <c r="Q57" s="226"/>
      <c r="R57" s="226"/>
      <c r="S57" s="226"/>
      <c r="T57" s="110">
        <f>IF((COUNTA(D57:S57)&gt;12),LARGE(D57:S57,1)+LARGE(D57:S57,2)+LARGE(D57:S57,3)+LARGE(D57:S57,4)+LARGE(D57:S57,5)+LARGE(D57:S57,6)+LARGE(D57:S57,7)+LARGE(D57:S57,8)+LARGE(D57:S57,9)+LARGE(D57:S57,10)+LARGE(D57:S57,11)+LARGE(D57:S57,12),SUM(D57:S57))</f>
        <v>226.94709261948356</v>
      </c>
      <c r="U57" s="31">
        <f>T57-$T$5</f>
        <v>-932.7297755539769</v>
      </c>
    </row>
    <row r="58" spans="1:21" ht="12.75" customHeight="1">
      <c r="A58" s="98" t="s">
        <v>105</v>
      </c>
      <c r="B58" s="44" t="s">
        <v>841</v>
      </c>
      <c r="C58" s="166"/>
      <c r="D58" s="226"/>
      <c r="E58" s="226"/>
      <c r="F58" s="226">
        <v>100.3866248693835</v>
      </c>
      <c r="G58" s="226"/>
      <c r="H58" s="226"/>
      <c r="I58" s="226"/>
      <c r="J58" s="226">
        <v>124.92581602373889</v>
      </c>
      <c r="K58" s="226"/>
      <c r="L58" s="226"/>
      <c r="M58" s="226"/>
      <c r="N58" s="226"/>
      <c r="O58" s="226"/>
      <c r="P58" s="226"/>
      <c r="Q58" s="226"/>
      <c r="R58" s="226"/>
      <c r="S58" s="226"/>
      <c r="T58" s="110">
        <f>IF((COUNTA(D58:S58)&gt;12),LARGE(D58:S58,1)+LARGE(D58:S58,2)+LARGE(D58:S58,3)+LARGE(D58:S58,4)+LARGE(D58:S58,5)+LARGE(D58:S58,6)+LARGE(D58:S58,7)+LARGE(D58:S58,8)+LARGE(D58:S58,9)+LARGE(D58:S58,10)+LARGE(D58:S58,11)+LARGE(D58:S58,12),SUM(D58:S58))</f>
        <v>225.31244089312239</v>
      </c>
      <c r="U58" s="31">
        <f>T58-$T$5</f>
        <v>-934.3644272803381</v>
      </c>
    </row>
    <row r="59" spans="1:21" ht="12.75" customHeight="1">
      <c r="A59" s="98" t="s">
        <v>106</v>
      </c>
      <c r="B59" s="44" t="s">
        <v>748</v>
      </c>
      <c r="C59" s="166">
        <v>1998</v>
      </c>
      <c r="D59" s="226"/>
      <c r="E59" s="226"/>
      <c r="F59" s="226"/>
      <c r="G59" s="226"/>
      <c r="H59" s="226">
        <v>110.8340573414422</v>
      </c>
      <c r="I59" s="226"/>
      <c r="J59" s="226"/>
      <c r="K59" s="226">
        <v>114.43675889328064</v>
      </c>
      <c r="L59" s="226"/>
      <c r="M59" s="226"/>
      <c r="N59" s="226"/>
      <c r="O59" s="226"/>
      <c r="P59" s="226"/>
      <c r="Q59" s="226"/>
      <c r="R59" s="226"/>
      <c r="S59" s="226"/>
      <c r="T59" s="110">
        <f>IF((COUNTA(D59:S59)&gt;12),LARGE(D59:S59,1)+LARGE(D59:S59,2)+LARGE(D59:S59,3)+LARGE(D59:S59,4)+LARGE(D59:S59,5)+LARGE(D59:S59,6)+LARGE(D59:S59,7)+LARGE(D59:S59,8)+LARGE(D59:S59,9)+LARGE(D59:S59,10)+LARGE(D59:S59,11)+LARGE(D59:S59,12),SUM(D59:S59))</f>
        <v>225.27081623472284</v>
      </c>
      <c r="U59" s="31">
        <f>T59-$T$5</f>
        <v>-934.4060519387376</v>
      </c>
    </row>
    <row r="60" spans="1:21" ht="12.75" customHeight="1">
      <c r="A60" s="98" t="s">
        <v>107</v>
      </c>
      <c r="B60" s="44" t="s">
        <v>685</v>
      </c>
      <c r="C60" s="166">
        <v>1972</v>
      </c>
      <c r="D60" s="226"/>
      <c r="E60" s="226"/>
      <c r="F60" s="226"/>
      <c r="G60" s="226"/>
      <c r="H60" s="226"/>
      <c r="I60" s="226"/>
      <c r="J60" s="226"/>
      <c r="K60" s="226"/>
      <c r="L60" s="226">
        <v>76.0272373540856</v>
      </c>
      <c r="M60" s="226"/>
      <c r="N60" s="226">
        <v>76.11737089201877</v>
      </c>
      <c r="O60" s="226"/>
      <c r="P60" s="226">
        <v>69.36461126005362</v>
      </c>
      <c r="Q60" s="226"/>
      <c r="R60" s="226"/>
      <c r="S60" s="226"/>
      <c r="T60" s="110">
        <f>IF((COUNTA(D60:S60)&gt;12),LARGE(D60:S60,1)+LARGE(D60:S60,2)+LARGE(D60:S60,3)+LARGE(D60:S60,4)+LARGE(D60:S60,5)+LARGE(D60:S60,6)+LARGE(D60:S60,7)+LARGE(D60:S60,8)+LARGE(D60:S60,9)+LARGE(D60:S60,10)+LARGE(D60:S60,11)+LARGE(D60:S60,12),SUM(D60:S60))</f>
        <v>221.509219506158</v>
      </c>
      <c r="U60" s="31">
        <f>T60-$T$5</f>
        <v>-938.1676486673025</v>
      </c>
    </row>
    <row r="61" spans="1:21" ht="12.75" customHeight="1">
      <c r="A61" s="98" t="s">
        <v>108</v>
      </c>
      <c r="B61" s="44" t="s">
        <v>840</v>
      </c>
      <c r="C61" s="166"/>
      <c r="D61" s="226"/>
      <c r="E61" s="226"/>
      <c r="F61" s="226">
        <v>95.47430830039524</v>
      </c>
      <c r="G61" s="226"/>
      <c r="H61" s="226"/>
      <c r="I61" s="226"/>
      <c r="J61" s="226">
        <v>121.44391408114559</v>
      </c>
      <c r="K61" s="226"/>
      <c r="L61" s="226"/>
      <c r="M61" s="226"/>
      <c r="N61" s="226"/>
      <c r="O61" s="226"/>
      <c r="P61" s="226"/>
      <c r="Q61" s="226"/>
      <c r="R61" s="226"/>
      <c r="S61" s="226"/>
      <c r="T61" s="110">
        <f>IF((COUNTA(D61:S61)&gt;12),LARGE(D61:S61,1)+LARGE(D61:S61,2)+LARGE(D61:S61,3)+LARGE(D61:S61,4)+LARGE(D61:S61,5)+LARGE(D61:S61,6)+LARGE(D61:S61,7)+LARGE(D61:S61,8)+LARGE(D61:S61,9)+LARGE(D61:S61,10)+LARGE(D61:S61,11)+LARGE(D61:S61,12),SUM(D61:S61))</f>
        <v>216.91822238154083</v>
      </c>
      <c r="U61" s="31">
        <f>T61-$T$5</f>
        <v>-942.7586457919197</v>
      </c>
    </row>
    <row r="62" spans="1:21" ht="12.75" customHeight="1">
      <c r="A62" s="98" t="s">
        <v>109</v>
      </c>
      <c r="B62" s="44" t="s">
        <v>791</v>
      </c>
      <c r="C62" s="166"/>
      <c r="D62" s="226"/>
      <c r="E62" s="226"/>
      <c r="F62" s="226"/>
      <c r="G62" s="226"/>
      <c r="H62" s="226"/>
      <c r="I62" s="226">
        <v>125.9397997659602</v>
      </c>
      <c r="J62" s="226"/>
      <c r="K62" s="226"/>
      <c r="L62" s="226"/>
      <c r="M62" s="226"/>
      <c r="N62" s="226"/>
      <c r="O62" s="226">
        <v>90.9247015610652</v>
      </c>
      <c r="P62" s="226"/>
      <c r="Q62" s="226"/>
      <c r="R62" s="226"/>
      <c r="S62" s="226"/>
      <c r="T62" s="110">
        <f>IF((COUNTA(D62:S62)&gt;12),LARGE(D62:S62,1)+LARGE(D62:S62,2)+LARGE(D62:S62,3)+LARGE(D62:S62,4)+LARGE(D62:S62,5)+LARGE(D62:S62,6)+LARGE(D62:S62,7)+LARGE(D62:S62,8)+LARGE(D62:S62,9)+LARGE(D62:S62,10)+LARGE(D62:S62,11)+LARGE(D62:S62,12),SUM(D62:S62))</f>
        <v>216.8645013270254</v>
      </c>
      <c r="U62" s="31">
        <f>T62-$T$5</f>
        <v>-942.812366846435</v>
      </c>
    </row>
    <row r="63" spans="1:21" ht="12.75" customHeight="1">
      <c r="A63" s="98" t="s">
        <v>110</v>
      </c>
      <c r="B63" s="44" t="s">
        <v>873</v>
      </c>
      <c r="C63" s="166"/>
      <c r="D63" s="226"/>
      <c r="E63" s="226"/>
      <c r="F63" s="226"/>
      <c r="G63" s="226"/>
      <c r="H63" s="226">
        <v>112.19576719576719</v>
      </c>
      <c r="I63" s="226"/>
      <c r="J63" s="226">
        <v>98.51282517736948</v>
      </c>
      <c r="K63" s="226"/>
      <c r="L63" s="226"/>
      <c r="M63" s="226"/>
      <c r="N63" s="226"/>
      <c r="O63" s="226"/>
      <c r="P63" s="226"/>
      <c r="Q63" s="226"/>
      <c r="R63" s="226"/>
      <c r="S63" s="226"/>
      <c r="T63" s="110">
        <f>IF((COUNTA(D63:S63)&gt;12),LARGE(D63:S63,1)+LARGE(D63:S63,2)+LARGE(D63:S63,3)+LARGE(D63:S63,4)+LARGE(D63:S63,5)+LARGE(D63:S63,6)+LARGE(D63:S63,7)+LARGE(D63:S63,8)+LARGE(D63:S63,9)+LARGE(D63:S63,10)+LARGE(D63:S63,11)+LARGE(D63:S63,12),SUM(D63:S63))</f>
        <v>210.70859237313667</v>
      </c>
      <c r="U63" s="31">
        <f>T63-$T$5</f>
        <v>-948.9682758003238</v>
      </c>
    </row>
    <row r="64" spans="1:21" ht="12.75" customHeight="1">
      <c r="A64" s="98" t="s">
        <v>111</v>
      </c>
      <c r="B64" s="44" t="s">
        <v>845</v>
      </c>
      <c r="C64" s="166"/>
      <c r="D64" s="226"/>
      <c r="E64" s="226"/>
      <c r="F64" s="226">
        <v>91.75803402646503</v>
      </c>
      <c r="G64" s="226"/>
      <c r="H64" s="226"/>
      <c r="I64" s="226"/>
      <c r="J64" s="226"/>
      <c r="K64" s="226">
        <v>117.68599281682914</v>
      </c>
      <c r="L64" s="226"/>
      <c r="M64" s="226"/>
      <c r="N64" s="226"/>
      <c r="O64" s="226"/>
      <c r="P64" s="226"/>
      <c r="Q64" s="226"/>
      <c r="R64" s="226"/>
      <c r="S64" s="226"/>
      <c r="T64" s="110">
        <f>IF((COUNTA(D64:S64)&gt;12),LARGE(D64:S64,1)+LARGE(D64:S64,2)+LARGE(D64:S64,3)+LARGE(D64:S64,4)+LARGE(D64:S64,5)+LARGE(D64:S64,6)+LARGE(D64:S64,7)+LARGE(D64:S64,8)+LARGE(D64:S64,9)+LARGE(D64:S64,10)+LARGE(D64:S64,11)+LARGE(D64:S64,12),SUM(D64:S64))</f>
        <v>209.44402684329418</v>
      </c>
      <c r="U64" s="31">
        <f>T64-$T$5</f>
        <v>-950.2328413301663</v>
      </c>
    </row>
    <row r="65" spans="1:21" ht="12.75" customHeight="1">
      <c r="A65" s="98" t="s">
        <v>112</v>
      </c>
      <c r="B65" s="44" t="s">
        <v>788</v>
      </c>
      <c r="C65" s="166">
        <v>2004</v>
      </c>
      <c r="D65" s="226"/>
      <c r="E65" s="226"/>
      <c r="F65" s="226"/>
      <c r="G65" s="226">
        <v>120</v>
      </c>
      <c r="H65" s="226"/>
      <c r="I65" s="226"/>
      <c r="J65" s="226"/>
      <c r="K65" s="226"/>
      <c r="L65" s="226"/>
      <c r="M65" s="226"/>
      <c r="N65" s="226"/>
      <c r="O65" s="226">
        <v>89.31310096153847</v>
      </c>
      <c r="P65" s="226"/>
      <c r="Q65" s="226"/>
      <c r="R65" s="226"/>
      <c r="S65" s="226"/>
      <c r="T65" s="110">
        <f>IF((COUNTA(D65:S65)&gt;12),LARGE(D65:S65,1)+LARGE(D65:S65,2)+LARGE(D65:S65,3)+LARGE(D65:S65,4)+LARGE(D65:S65,5)+LARGE(D65:S65,6)+LARGE(D65:S65,7)+LARGE(D65:S65,8)+LARGE(D65:S65,9)+LARGE(D65:S65,10)+LARGE(D65:S65,11)+LARGE(D65:S65,12),SUM(D65:S65))</f>
        <v>209.31310096153845</v>
      </c>
      <c r="U65" s="31">
        <f>T65-$T$5</f>
        <v>-950.363767211922</v>
      </c>
    </row>
    <row r="66" spans="1:21" ht="12.75" customHeight="1">
      <c r="A66" s="98" t="s">
        <v>113</v>
      </c>
      <c r="B66" s="44" t="s">
        <v>858</v>
      </c>
      <c r="C66" s="166"/>
      <c r="D66" s="226"/>
      <c r="E66" s="226">
        <v>89.4477413520902</v>
      </c>
      <c r="F66" s="226"/>
      <c r="G66" s="226"/>
      <c r="H66" s="226"/>
      <c r="I66" s="226">
        <v>39.92</v>
      </c>
      <c r="J66" s="226"/>
      <c r="K66" s="226"/>
      <c r="L66" s="226"/>
      <c r="M66" s="226"/>
      <c r="N66" s="226"/>
      <c r="O66" s="226">
        <v>76.919197117859</v>
      </c>
      <c r="P66" s="226"/>
      <c r="Q66" s="226"/>
      <c r="R66" s="226"/>
      <c r="S66" s="226"/>
      <c r="T66" s="110">
        <f>IF((COUNTA(D66:S66)&gt;12),LARGE(D66:S66,1)+LARGE(D66:S66,2)+LARGE(D66:S66,3)+LARGE(D66:S66,4)+LARGE(D66:S66,5)+LARGE(D66:S66,6)+LARGE(D66:S66,7)+LARGE(D66:S66,8)+LARGE(D66:S66,9)+LARGE(D66:S66,10)+LARGE(D66:S66,11)+LARGE(D66:S66,12),SUM(D66:S66))</f>
        <v>206.2869384699492</v>
      </c>
      <c r="U66" s="31">
        <f>T66-$T$5</f>
        <v>-953.3899297035113</v>
      </c>
    </row>
    <row r="67" spans="1:21" ht="12.75" customHeight="1">
      <c r="A67" s="98" t="s">
        <v>114</v>
      </c>
      <c r="B67" s="44" t="s">
        <v>936</v>
      </c>
      <c r="C67" s="166"/>
      <c r="D67" s="226">
        <v>35.029154518950435</v>
      </c>
      <c r="E67" s="226">
        <v>63.099067244065864</v>
      </c>
      <c r="F67" s="226"/>
      <c r="G67" s="226"/>
      <c r="H67" s="226"/>
      <c r="I67" s="226"/>
      <c r="J67" s="226"/>
      <c r="K67" s="226"/>
      <c r="L67" s="226">
        <v>32.94552529182879</v>
      </c>
      <c r="M67" s="226"/>
      <c r="N67" s="226">
        <v>26.352112676056336</v>
      </c>
      <c r="O67" s="226">
        <v>40.41939686054844</v>
      </c>
      <c r="P67" s="226"/>
      <c r="Q67" s="226"/>
      <c r="R67" s="226"/>
      <c r="S67" s="226"/>
      <c r="T67" s="110">
        <f>IF((COUNTA(D67:S67)&gt;12),LARGE(D67:S67,1)+LARGE(D67:S67,2)+LARGE(D67:S67,3)+LARGE(D67:S67,4)+LARGE(D67:S67,5)+LARGE(D67:S67,6)+LARGE(D67:S67,7)+LARGE(D67:S67,8)+LARGE(D67:S67,9)+LARGE(D67:S67,10)+LARGE(D67:S67,11)+LARGE(D67:S67,12),SUM(D67:S67))</f>
        <v>197.84525659144987</v>
      </c>
      <c r="U67" s="31">
        <f>T67-$T$5</f>
        <v>-961.8316115820105</v>
      </c>
    </row>
    <row r="68" spans="1:21" ht="12.75" customHeight="1">
      <c r="A68" s="98" t="s">
        <v>115</v>
      </c>
      <c r="B68" s="44" t="s">
        <v>812</v>
      </c>
      <c r="C68" s="166">
        <v>1990</v>
      </c>
      <c r="D68" s="226">
        <v>69.375</v>
      </c>
      <c r="E68" s="226"/>
      <c r="F68" s="226"/>
      <c r="G68" s="226"/>
      <c r="H68" s="226"/>
      <c r="I68" s="226"/>
      <c r="J68" s="226">
        <v>91.60623042689963</v>
      </c>
      <c r="K68" s="226"/>
      <c r="L68" s="226"/>
      <c r="M68" s="226"/>
      <c r="N68" s="226"/>
      <c r="O68" s="226"/>
      <c r="P68" s="226">
        <v>35.316353887399465</v>
      </c>
      <c r="Q68" s="226"/>
      <c r="R68" s="226"/>
      <c r="S68" s="226"/>
      <c r="T68" s="110">
        <f>IF((COUNTA(D68:S68)&gt;12),LARGE(D68:S68,1)+LARGE(D68:S68,2)+LARGE(D68:S68,3)+LARGE(D68:S68,4)+LARGE(D68:S68,5)+LARGE(D68:S68,6)+LARGE(D68:S68,7)+LARGE(D68:S68,8)+LARGE(D68:S68,9)+LARGE(D68:S68,10)+LARGE(D68:S68,11)+LARGE(D68:S68,12),SUM(D68:S68))</f>
        <v>196.2975843142991</v>
      </c>
      <c r="U68" s="31">
        <f>T68-$T$5</f>
        <v>-963.3792838591613</v>
      </c>
    </row>
    <row r="69" spans="1:21" ht="12.75" customHeight="1">
      <c r="A69" s="98" t="s">
        <v>116</v>
      </c>
      <c r="B69" s="44" t="s">
        <v>717</v>
      </c>
      <c r="C69" s="166">
        <v>1978</v>
      </c>
      <c r="D69" s="226"/>
      <c r="E69" s="226"/>
      <c r="F69" s="226">
        <v>84.63330457290768</v>
      </c>
      <c r="G69" s="226"/>
      <c r="H69" s="226"/>
      <c r="I69" s="226"/>
      <c r="J69" s="226"/>
      <c r="K69" s="226">
        <v>109.74801679888007</v>
      </c>
      <c r="L69" s="226"/>
      <c r="M69" s="226"/>
      <c r="N69" s="226"/>
      <c r="O69" s="226"/>
      <c r="P69" s="226"/>
      <c r="Q69" s="226"/>
      <c r="R69" s="226"/>
      <c r="S69" s="226"/>
      <c r="T69" s="110">
        <f>IF((COUNTA(D69:S69)&gt;12),LARGE(D69:S69,1)+LARGE(D69:S69,2)+LARGE(D69:S69,3)+LARGE(D69:S69,4)+LARGE(D69:S69,5)+LARGE(D69:S69,6)+LARGE(D69:S69,7)+LARGE(D69:S69,8)+LARGE(D69:S69,9)+LARGE(D69:S69,10)+LARGE(D69:S69,11)+LARGE(D69:S69,12),SUM(D69:S69))</f>
        <v>194.38132137178775</v>
      </c>
      <c r="U69" s="31">
        <f>T69-$T$5</f>
        <v>-965.2955468016727</v>
      </c>
    </row>
    <row r="70" spans="1:21" ht="12.75" customHeight="1">
      <c r="A70" s="98" t="s">
        <v>117</v>
      </c>
      <c r="B70" s="44" t="s">
        <v>790</v>
      </c>
      <c r="C70" s="166">
        <v>1975</v>
      </c>
      <c r="D70" s="226"/>
      <c r="E70" s="226"/>
      <c r="F70" s="226"/>
      <c r="G70" s="226">
        <v>88.45459373340415</v>
      </c>
      <c r="H70" s="226"/>
      <c r="I70" s="226">
        <v>102.72298088177915</v>
      </c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110">
        <f>IF((COUNTA(D70:S70)&gt;12),LARGE(D70:S70,1)+LARGE(D70:S70,2)+LARGE(D70:S70,3)+LARGE(D70:S70,4)+LARGE(D70:S70,5)+LARGE(D70:S70,6)+LARGE(D70:S70,7)+LARGE(D70:S70,8)+LARGE(D70:S70,9)+LARGE(D70:S70,10)+LARGE(D70:S70,11)+LARGE(D70:S70,12),SUM(D70:S70))</f>
        <v>191.1775746151833</v>
      </c>
      <c r="U70" s="31">
        <f>T70-$T$5</f>
        <v>-968.4992935582771</v>
      </c>
    </row>
    <row r="71" spans="1:21" ht="12.75" customHeight="1">
      <c r="A71" s="98" t="s">
        <v>118</v>
      </c>
      <c r="B71" s="44" t="s">
        <v>885</v>
      </c>
      <c r="C71" s="166">
        <v>1978</v>
      </c>
      <c r="D71" s="226"/>
      <c r="E71" s="226"/>
      <c r="F71" s="226"/>
      <c r="G71" s="226"/>
      <c r="H71" s="226"/>
      <c r="I71" s="226">
        <v>118.33906399235912</v>
      </c>
      <c r="J71" s="226"/>
      <c r="K71" s="226"/>
      <c r="L71" s="226"/>
      <c r="M71" s="226"/>
      <c r="N71" s="226"/>
      <c r="O71" s="226">
        <v>69.21715076071924</v>
      </c>
      <c r="P71" s="226"/>
      <c r="Q71" s="226"/>
      <c r="R71" s="226"/>
      <c r="S71" s="226"/>
      <c r="T71" s="110">
        <f>IF((COUNTA(D71:S71)&gt;12),LARGE(D71:S71,1)+LARGE(D71:S71,2)+LARGE(D71:S71,3)+LARGE(D71:S71,4)+LARGE(D71:S71,5)+LARGE(D71:S71,6)+LARGE(D71:S71,7)+LARGE(D71:S71,8)+LARGE(D71:S71,9)+LARGE(D71:S71,10)+LARGE(D71:S71,11)+LARGE(D71:S71,12),SUM(D71:S71))</f>
        <v>187.55621475307834</v>
      </c>
      <c r="U71" s="31">
        <f>T71-$T$5</f>
        <v>-972.120653420382</v>
      </c>
    </row>
    <row r="72" spans="1:21" ht="12.75" customHeight="1">
      <c r="A72" s="98" t="s">
        <v>119</v>
      </c>
      <c r="B72" s="44" t="s">
        <v>673</v>
      </c>
      <c r="C72" s="166">
        <v>1969</v>
      </c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>
        <v>101</v>
      </c>
      <c r="O72" s="226"/>
      <c r="P72" s="226">
        <v>86.52278820375335</v>
      </c>
      <c r="Q72" s="226"/>
      <c r="R72" s="226"/>
      <c r="S72" s="226"/>
      <c r="T72" s="110">
        <f>IF((COUNTA(D72:S72)&gt;12),LARGE(D72:S72,1)+LARGE(D72:S72,2)+LARGE(D72:S72,3)+LARGE(D72:S72,4)+LARGE(D72:S72,5)+LARGE(D72:S72,6)+LARGE(D72:S72,7)+LARGE(D72:S72,8)+LARGE(D72:S72,9)+LARGE(D72:S72,10)+LARGE(D72:S72,11)+LARGE(D72:S72,12),SUM(D72:S72))</f>
        <v>187.52278820375335</v>
      </c>
      <c r="U72" s="31">
        <f>T72-$T$5</f>
        <v>-972.154079969707</v>
      </c>
    </row>
    <row r="73" spans="1:21" ht="12.75" customHeight="1">
      <c r="A73" s="98" t="s">
        <v>120</v>
      </c>
      <c r="B73" s="44" t="s">
        <v>935</v>
      </c>
      <c r="C73" s="166"/>
      <c r="D73" s="226">
        <v>29.939467312348672</v>
      </c>
      <c r="E73" s="226">
        <v>51.92951760448976</v>
      </c>
      <c r="F73" s="226"/>
      <c r="G73" s="226"/>
      <c r="H73" s="226"/>
      <c r="I73" s="226"/>
      <c r="J73" s="226"/>
      <c r="K73" s="226"/>
      <c r="L73" s="226">
        <v>43.24902723735408</v>
      </c>
      <c r="M73" s="226"/>
      <c r="N73" s="226">
        <v>21.187793427230048</v>
      </c>
      <c r="O73" s="226">
        <v>41.205759127485535</v>
      </c>
      <c r="P73" s="226"/>
      <c r="Q73" s="226"/>
      <c r="R73" s="226"/>
      <c r="S73" s="226"/>
      <c r="T73" s="110">
        <f>IF((COUNTA(D73:S73)&gt;12),LARGE(D73:S73,1)+LARGE(D73:S73,2)+LARGE(D73:S73,3)+LARGE(D73:S73,4)+LARGE(D73:S73,5)+LARGE(D73:S73,6)+LARGE(D73:S73,7)+LARGE(D73:S73,8)+LARGE(D73:S73,9)+LARGE(D73:S73,10)+LARGE(D73:S73,11)+LARGE(D73:S73,12),SUM(D73:S73))</f>
        <v>187.5115647089081</v>
      </c>
      <c r="U73" s="31">
        <f>T73-$T$5</f>
        <v>-972.1653034645524</v>
      </c>
    </row>
    <row r="74" spans="1:21" ht="12.75" customHeight="1">
      <c r="A74" s="98" t="s">
        <v>121</v>
      </c>
      <c r="B74" s="44" t="s">
        <v>797</v>
      </c>
      <c r="C74" s="166">
        <v>1982</v>
      </c>
      <c r="D74" s="226"/>
      <c r="E74" s="226"/>
      <c r="F74" s="226">
        <v>83.93162393162392</v>
      </c>
      <c r="G74" s="226"/>
      <c r="H74" s="226"/>
      <c r="I74" s="226"/>
      <c r="J74" s="226">
        <v>101.3172804532578</v>
      </c>
      <c r="K74" s="226"/>
      <c r="L74" s="226"/>
      <c r="M74" s="226"/>
      <c r="N74" s="226"/>
      <c r="O74" s="226"/>
      <c r="P74" s="226"/>
      <c r="Q74" s="226"/>
      <c r="R74" s="226"/>
      <c r="S74" s="226"/>
      <c r="T74" s="110">
        <f>IF((COUNTA(D74:S74)&gt;12),LARGE(D74:S74,1)+LARGE(D74:S74,2)+LARGE(D74:S74,3)+LARGE(D74:S74,4)+LARGE(D74:S74,5)+LARGE(D74:S74,6)+LARGE(D74:S74,7)+LARGE(D74:S74,8)+LARGE(D74:S74,9)+LARGE(D74:S74,10)+LARGE(D74:S74,11)+LARGE(D74:S74,12),SUM(D74:S74))</f>
        <v>185.2489043848817</v>
      </c>
      <c r="U74" s="31">
        <f>T74-$T$5</f>
        <v>-974.4279637885787</v>
      </c>
    </row>
    <row r="75" spans="1:21" ht="12.75" customHeight="1">
      <c r="A75" s="98" t="s">
        <v>122</v>
      </c>
      <c r="B75" s="44" t="s">
        <v>731</v>
      </c>
      <c r="C75" s="166">
        <v>2002</v>
      </c>
      <c r="D75" s="226"/>
      <c r="E75" s="226"/>
      <c r="F75" s="226"/>
      <c r="G75" s="226"/>
      <c r="H75" s="226"/>
      <c r="I75" s="226"/>
      <c r="J75" s="226"/>
      <c r="K75" s="226"/>
      <c r="L75" s="226">
        <v>49.07003891050583</v>
      </c>
      <c r="M75" s="226"/>
      <c r="N75" s="226">
        <v>61.093896713615024</v>
      </c>
      <c r="O75" s="226">
        <v>35.428313389026876</v>
      </c>
      <c r="P75" s="226">
        <v>37.72922252010724</v>
      </c>
      <c r="Q75" s="226"/>
      <c r="R75" s="226"/>
      <c r="S75" s="226"/>
      <c r="T75" s="110">
        <f>IF((COUNTA(D75:S75)&gt;12),LARGE(D75:S75,1)+LARGE(D75:S75,2)+LARGE(D75:S75,3)+LARGE(D75:S75,4)+LARGE(D75:S75,5)+LARGE(D75:S75,6)+LARGE(D75:S75,7)+LARGE(D75:S75,8)+LARGE(D75:S75,9)+LARGE(D75:S75,10)+LARGE(D75:S75,11)+LARGE(D75:S75,12),SUM(D75:S75))</f>
        <v>183.32147153325496</v>
      </c>
      <c r="U75" s="31">
        <f>T75-$T$5</f>
        <v>-976.3553966402055</v>
      </c>
    </row>
    <row r="76" spans="1:21" ht="12.75" customHeight="1">
      <c r="A76" s="98" t="s">
        <v>123</v>
      </c>
      <c r="B76" s="44" t="s">
        <v>738</v>
      </c>
      <c r="C76" s="166">
        <v>1984</v>
      </c>
      <c r="D76" s="226"/>
      <c r="E76" s="226">
        <v>74.3535874556125</v>
      </c>
      <c r="F76" s="226"/>
      <c r="G76" s="226"/>
      <c r="H76" s="226">
        <v>105.7670221493027</v>
      </c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110">
        <f>IF((COUNTA(D76:S76)&gt;12),LARGE(D76:S76,1)+LARGE(D76:S76,2)+LARGE(D76:S76,3)+LARGE(D76:S76,4)+LARGE(D76:S76,5)+LARGE(D76:S76,6)+LARGE(D76:S76,7)+LARGE(D76:S76,8)+LARGE(D76:S76,9)+LARGE(D76:S76,10)+LARGE(D76:S76,11)+LARGE(D76:S76,12),SUM(D76:S76))</f>
        <v>180.12060960491522</v>
      </c>
      <c r="U76" s="31">
        <f>T76-$T$5</f>
        <v>-979.5562585685452</v>
      </c>
    </row>
    <row r="77" spans="1:21" ht="12.75" customHeight="1">
      <c r="A77" s="98" t="s">
        <v>124</v>
      </c>
      <c r="B77" s="44" t="s">
        <v>700</v>
      </c>
      <c r="C77" s="166">
        <v>1975</v>
      </c>
      <c r="D77" s="226"/>
      <c r="E77" s="226"/>
      <c r="F77" s="226"/>
      <c r="G77" s="226"/>
      <c r="H77" s="226"/>
      <c r="I77" s="226"/>
      <c r="J77" s="226">
        <v>105.77153707775335</v>
      </c>
      <c r="K77" s="226"/>
      <c r="L77" s="226">
        <v>74.2373540856031</v>
      </c>
      <c r="M77" s="226"/>
      <c r="N77" s="226"/>
      <c r="O77" s="226"/>
      <c r="P77" s="226"/>
      <c r="Q77" s="226"/>
      <c r="R77" s="226"/>
      <c r="S77" s="226"/>
      <c r="T77" s="110">
        <f>IF((COUNTA(D77:S77)&gt;12),LARGE(D77:S77,1)+LARGE(D77:S77,2)+LARGE(D77:S77,3)+LARGE(D77:S77,4)+LARGE(D77:S77,5)+LARGE(D77:S77,6)+LARGE(D77:S77,7)+LARGE(D77:S77,8)+LARGE(D77:S77,9)+LARGE(D77:S77,10)+LARGE(D77:S77,11)+LARGE(D77:S77,12),SUM(D77:S77))</f>
        <v>180.00889116335645</v>
      </c>
      <c r="U77" s="31">
        <f>T77-$T$5</f>
        <v>-979.667977010104</v>
      </c>
    </row>
    <row r="78" spans="1:21" ht="12.75" customHeight="1">
      <c r="A78" s="98" t="s">
        <v>125</v>
      </c>
      <c r="B78" s="44" t="s">
        <v>784</v>
      </c>
      <c r="C78" s="166">
        <v>2006</v>
      </c>
      <c r="D78" s="226"/>
      <c r="E78" s="226">
        <v>109.99902365981174</v>
      </c>
      <c r="F78" s="226"/>
      <c r="G78" s="226"/>
      <c r="H78" s="226"/>
      <c r="I78" s="226"/>
      <c r="J78" s="226"/>
      <c r="K78" s="226"/>
      <c r="L78" s="226">
        <v>69.28793774319064</v>
      </c>
      <c r="M78" s="226"/>
      <c r="N78" s="226"/>
      <c r="O78" s="226"/>
      <c r="P78" s="226"/>
      <c r="Q78" s="226"/>
      <c r="R78" s="226"/>
      <c r="S78" s="226"/>
      <c r="T78" s="110">
        <f>IF((COUNTA(D78:S78)&gt;12),LARGE(D78:S78,1)+LARGE(D78:S78,2)+LARGE(D78:S78,3)+LARGE(D78:S78,4)+LARGE(D78:S78,5)+LARGE(D78:S78,6)+LARGE(D78:S78,7)+LARGE(D78:S78,8)+LARGE(D78:S78,9)+LARGE(D78:S78,10)+LARGE(D78:S78,11)+LARGE(D78:S78,12),SUM(D78:S78))</f>
        <v>179.28696140300238</v>
      </c>
      <c r="U78" s="31">
        <f>T78-$T$5</f>
        <v>-980.3899067704581</v>
      </c>
    </row>
    <row r="79" spans="1:21" ht="12.75" customHeight="1">
      <c r="A79" s="98" t="s">
        <v>126</v>
      </c>
      <c r="B79" s="44" t="s">
        <v>724</v>
      </c>
      <c r="C79" s="166">
        <v>1981</v>
      </c>
      <c r="D79" s="226"/>
      <c r="E79" s="226"/>
      <c r="F79" s="226"/>
      <c r="G79" s="226"/>
      <c r="H79" s="226"/>
      <c r="I79" s="226"/>
      <c r="J79" s="226"/>
      <c r="K79" s="226"/>
      <c r="L79" s="226"/>
      <c r="M79" s="226">
        <v>59.995918367346945</v>
      </c>
      <c r="N79" s="226">
        <v>63.441314553990615</v>
      </c>
      <c r="O79" s="226"/>
      <c r="P79" s="226">
        <v>53.01072386058981</v>
      </c>
      <c r="Q79" s="226"/>
      <c r="R79" s="226"/>
      <c r="S79" s="226"/>
      <c r="T79" s="110">
        <f>IF((COUNTA(D79:S79)&gt;12),LARGE(D79:S79,1)+LARGE(D79:S79,2)+LARGE(D79:S79,3)+LARGE(D79:S79,4)+LARGE(D79:S79,5)+LARGE(D79:S79,6)+LARGE(D79:S79,7)+LARGE(D79:S79,8)+LARGE(D79:S79,9)+LARGE(D79:S79,10)+LARGE(D79:S79,11)+LARGE(D79:S79,12),SUM(D79:S79))</f>
        <v>176.4479567819274</v>
      </c>
      <c r="U79" s="31">
        <f>T79-$T$5</f>
        <v>-983.2289113915331</v>
      </c>
    </row>
    <row r="80" spans="1:21" ht="12.75" customHeight="1">
      <c r="A80" s="98" t="s">
        <v>127</v>
      </c>
      <c r="B80" s="44" t="s">
        <v>711</v>
      </c>
      <c r="C80" s="166">
        <v>1981</v>
      </c>
      <c r="D80" s="226">
        <v>73.66666666666667</v>
      </c>
      <c r="E80" s="226"/>
      <c r="F80" s="226"/>
      <c r="G80" s="226"/>
      <c r="H80" s="226"/>
      <c r="I80" s="226"/>
      <c r="J80" s="226">
        <v>99.1467889908257</v>
      </c>
      <c r="K80" s="226"/>
      <c r="L80" s="226"/>
      <c r="M80" s="226"/>
      <c r="N80" s="226"/>
      <c r="O80" s="226"/>
      <c r="P80" s="226"/>
      <c r="Q80" s="226"/>
      <c r="R80" s="226"/>
      <c r="S80" s="226"/>
      <c r="T80" s="110">
        <f>IF((COUNTA(D80:S80)&gt;12),LARGE(D80:S80,1)+LARGE(D80:S80,2)+LARGE(D80:S80,3)+LARGE(D80:S80,4)+LARGE(D80:S80,5)+LARGE(D80:S80,6)+LARGE(D80:S80,7)+LARGE(D80:S80,8)+LARGE(D80:S80,9)+LARGE(D80:S80,10)+LARGE(D80:S80,11)+LARGE(D80:S80,12),SUM(D80:S80))</f>
        <v>172.81345565749237</v>
      </c>
      <c r="U80" s="31">
        <f>T80-$T$5</f>
        <v>-986.8634125159681</v>
      </c>
    </row>
    <row r="81" spans="1:21" ht="12.75" customHeight="1">
      <c r="A81" s="98" t="s">
        <v>128</v>
      </c>
      <c r="B81" s="44" t="s">
        <v>778</v>
      </c>
      <c r="C81" s="166"/>
      <c r="D81" s="226"/>
      <c r="E81" s="226"/>
      <c r="F81" s="226">
        <v>87.99819657348962</v>
      </c>
      <c r="G81" s="226">
        <v>81.91162343900096</v>
      </c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110">
        <f>IF((COUNTA(D81:S81)&gt;12),LARGE(D81:S81,1)+LARGE(D81:S81,2)+LARGE(D81:S81,3)+LARGE(D81:S81,4)+LARGE(D81:S81,5)+LARGE(D81:S81,6)+LARGE(D81:S81,7)+LARGE(D81:S81,8)+LARGE(D81:S81,9)+LARGE(D81:S81,10)+LARGE(D81:S81,11)+LARGE(D81:S81,12),SUM(D81:S81))</f>
        <v>169.90982001249057</v>
      </c>
      <c r="U81" s="31">
        <f>T81-$T$5</f>
        <v>-989.7670481609698</v>
      </c>
    </row>
    <row r="82" spans="1:21" ht="12.75" customHeight="1">
      <c r="A82" s="98" t="s">
        <v>129</v>
      </c>
      <c r="B82" s="44" t="s">
        <v>735</v>
      </c>
      <c r="C82" s="166">
        <v>2008</v>
      </c>
      <c r="D82" s="226"/>
      <c r="E82" s="226">
        <v>75.02042864946925</v>
      </c>
      <c r="F82" s="226">
        <v>60.437317784256564</v>
      </c>
      <c r="G82" s="226"/>
      <c r="H82" s="226"/>
      <c r="I82" s="226"/>
      <c r="J82" s="226"/>
      <c r="K82" s="226"/>
      <c r="L82" s="226"/>
      <c r="M82" s="226"/>
      <c r="N82" s="226"/>
      <c r="O82" s="226"/>
      <c r="P82" s="226">
        <v>33.171581769437</v>
      </c>
      <c r="Q82" s="226"/>
      <c r="R82" s="226"/>
      <c r="S82" s="226"/>
      <c r="T82" s="110">
        <f>IF((COUNTA(D82:S82)&gt;12),LARGE(D82:S82,1)+LARGE(D82:S82,2)+LARGE(D82:S82,3)+LARGE(D82:S82,4)+LARGE(D82:S82,5)+LARGE(D82:S82,6)+LARGE(D82:S82,7)+LARGE(D82:S82,8)+LARGE(D82:S82,9)+LARGE(D82:S82,10)+LARGE(D82:S82,11)+LARGE(D82:S82,12),SUM(D82:S82))</f>
        <v>168.6293282031628</v>
      </c>
      <c r="U82" s="31">
        <f>T82-$T$5</f>
        <v>-991.0475399702976</v>
      </c>
    </row>
    <row r="83" spans="1:21" ht="12.75" customHeight="1">
      <c r="A83" s="98" t="s">
        <v>130</v>
      </c>
      <c r="B83" s="44" t="s">
        <v>713</v>
      </c>
      <c r="C83" s="166">
        <v>1944</v>
      </c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>
        <v>83.15962441314554</v>
      </c>
      <c r="O83" s="226"/>
      <c r="P83" s="226">
        <v>58.37265415549599</v>
      </c>
      <c r="Q83" s="226"/>
      <c r="R83" s="226"/>
      <c r="S83" s="226"/>
      <c r="T83" s="110">
        <f>IF((COUNTA(D83:S83)&gt;12),LARGE(D83:S83,1)+LARGE(D83:S83,2)+LARGE(D83:S83,3)+LARGE(D83:S83,4)+LARGE(D83:S83,5)+LARGE(D83:S83,6)+LARGE(D83:S83,7)+LARGE(D83:S83,8)+LARGE(D83:S83,9)+LARGE(D83:S83,10)+LARGE(D83:S83,11)+LARGE(D83:S83,12),SUM(D83:S83))</f>
        <v>141.53227856864152</v>
      </c>
      <c r="U83" s="31">
        <f>T83-$T$5</f>
        <v>-1018.144589604819</v>
      </c>
    </row>
    <row r="84" spans="1:21" ht="12.75" customHeight="1">
      <c r="A84" s="98" t="s">
        <v>131</v>
      </c>
      <c r="B84" s="44" t="s">
        <v>789</v>
      </c>
      <c r="C84" s="166">
        <v>1973</v>
      </c>
      <c r="D84" s="226"/>
      <c r="E84" s="226"/>
      <c r="F84" s="226"/>
      <c r="G84" s="226">
        <v>99.76485148514851</v>
      </c>
      <c r="H84" s="226"/>
      <c r="I84" s="226">
        <v>39.15</v>
      </c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110">
        <f>IF((COUNTA(D84:S84)&gt;12),LARGE(D84:S84,1)+LARGE(D84:S84,2)+LARGE(D84:S84,3)+LARGE(D84:S84,4)+LARGE(D84:S84,5)+LARGE(D84:S84,6)+LARGE(D84:S84,7)+LARGE(D84:S84,8)+LARGE(D84:S84,9)+LARGE(D84:S84,10)+LARGE(D84:S84,11)+LARGE(D84:S84,12),SUM(D84:S84))</f>
        <v>138.91485148514852</v>
      </c>
      <c r="U84" s="31">
        <f>T84-$T$5</f>
        <v>-1020.7620166883119</v>
      </c>
    </row>
    <row r="85" spans="1:21" ht="12.75" customHeight="1">
      <c r="A85" s="98" t="s">
        <v>132</v>
      </c>
      <c r="B85" s="44" t="s">
        <v>920</v>
      </c>
      <c r="C85" s="166"/>
      <c r="D85" s="226"/>
      <c r="E85" s="226"/>
      <c r="F85" s="226"/>
      <c r="G85" s="226"/>
      <c r="H85" s="226"/>
      <c r="I85" s="226"/>
      <c r="J85" s="226"/>
      <c r="K85" s="226">
        <v>105.5025403136735</v>
      </c>
      <c r="L85" s="226"/>
      <c r="M85" s="226"/>
      <c r="N85" s="226"/>
      <c r="O85" s="226"/>
      <c r="P85" s="226">
        <v>32.36729222520107</v>
      </c>
      <c r="Q85" s="226"/>
      <c r="R85" s="226"/>
      <c r="S85" s="226"/>
      <c r="T85" s="110">
        <f>IF((COUNTA(D85:S85)&gt;12),LARGE(D85:S85,1)+LARGE(D85:S85,2)+LARGE(D85:S85,3)+LARGE(D85:S85,4)+LARGE(D85:S85,5)+LARGE(D85:S85,6)+LARGE(D85:S85,7)+LARGE(D85:S85,8)+LARGE(D85:S85,9)+LARGE(D85:S85,10)+LARGE(D85:S85,11)+LARGE(D85:S85,12),SUM(D85:S85))</f>
        <v>137.86983253887456</v>
      </c>
      <c r="U85" s="31">
        <f>T85-$T$5</f>
        <v>-1021.8070356345859</v>
      </c>
    </row>
    <row r="86" spans="1:21" ht="12.75" customHeight="1">
      <c r="A86" s="98" t="s">
        <v>133</v>
      </c>
      <c r="B86" s="44" t="s">
        <v>944</v>
      </c>
      <c r="C86" s="166">
        <v>1988</v>
      </c>
      <c r="D86" s="226"/>
      <c r="E86" s="226"/>
      <c r="F86" s="226"/>
      <c r="G86" s="226"/>
      <c r="H86" s="226"/>
      <c r="I86" s="226"/>
      <c r="J86" s="226"/>
      <c r="K86" s="226"/>
      <c r="L86" s="226"/>
      <c r="M86" s="226">
        <v>51.40543538546866</v>
      </c>
      <c r="N86" s="226"/>
      <c r="O86" s="226">
        <v>85.78097982708935</v>
      </c>
      <c r="P86" s="226"/>
      <c r="Q86" s="226"/>
      <c r="R86" s="226"/>
      <c r="S86" s="226"/>
      <c r="T86" s="110">
        <f>IF((COUNTA(D86:S86)&gt;12),LARGE(D86:S86,1)+LARGE(D86:S86,2)+LARGE(D86:S86,3)+LARGE(D86:S86,4)+LARGE(D86:S86,5)+LARGE(D86:S86,6)+LARGE(D86:S86,7)+LARGE(D86:S86,8)+LARGE(D86:S86,9)+LARGE(D86:S86,10)+LARGE(D86:S86,11)+LARGE(D86:S86,12),SUM(D86:S86))</f>
        <v>137.18641521255802</v>
      </c>
      <c r="U86" s="31">
        <f>T86-$T$5</f>
        <v>-1022.4904529609024</v>
      </c>
    </row>
    <row r="87" spans="1:21" ht="12.75" customHeight="1">
      <c r="A87" s="98" t="s">
        <v>134</v>
      </c>
      <c r="B87" s="44" t="s">
        <v>691</v>
      </c>
      <c r="C87" s="16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>
        <v>80.34272300469483</v>
      </c>
      <c r="O87" s="226"/>
      <c r="P87" s="226">
        <v>55.42359249329759</v>
      </c>
      <c r="Q87" s="226"/>
      <c r="R87" s="226"/>
      <c r="S87" s="226"/>
      <c r="T87" s="110">
        <f>IF((COUNTA(D87:S87)&gt;12),LARGE(D87:S87,1)+LARGE(D87:S87,2)+LARGE(D87:S87,3)+LARGE(D87:S87,4)+LARGE(D87:S87,5)+LARGE(D87:S87,6)+LARGE(D87:S87,7)+LARGE(D87:S87,8)+LARGE(D87:S87,9)+LARGE(D87:S87,10)+LARGE(D87:S87,11)+LARGE(D87:S87,12),SUM(D87:S87))</f>
        <v>135.76631549799242</v>
      </c>
      <c r="U87" s="31">
        <f>T87-$T$5</f>
        <v>-1023.910552675468</v>
      </c>
    </row>
    <row r="88" spans="1:21" ht="12.75" customHeight="1">
      <c r="A88" s="98" t="s">
        <v>135</v>
      </c>
      <c r="B88" s="44" t="s">
        <v>883</v>
      </c>
      <c r="C88" s="166"/>
      <c r="D88" s="226"/>
      <c r="E88" s="226"/>
      <c r="F88" s="226"/>
      <c r="G88" s="226"/>
      <c r="H88" s="226"/>
      <c r="I88" s="226">
        <v>133</v>
      </c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110">
        <f>IF((COUNTA(D88:S88)&gt;12),LARGE(D88:S88,1)+LARGE(D88:S88,2)+LARGE(D88:S88,3)+LARGE(D88:S88,4)+LARGE(D88:S88,5)+LARGE(D88:S88,6)+LARGE(D88:S88,7)+LARGE(D88:S88,8)+LARGE(D88:S88,9)+LARGE(D88:S88,10)+LARGE(D88:S88,11)+LARGE(D88:S88,12),SUM(D88:S88))</f>
        <v>133</v>
      </c>
      <c r="U88" s="31">
        <f>T88-$T$5</f>
        <v>-1026.6768681734604</v>
      </c>
    </row>
    <row r="89" spans="1:21" ht="12.75" customHeight="1">
      <c r="A89" s="98" t="s">
        <v>136</v>
      </c>
      <c r="B89" s="44" t="s">
        <v>756</v>
      </c>
      <c r="C89" s="166"/>
      <c r="D89" s="226"/>
      <c r="E89" s="226">
        <v>91.52426250827709</v>
      </c>
      <c r="F89" s="226"/>
      <c r="G89" s="226"/>
      <c r="H89" s="226"/>
      <c r="I89" s="226">
        <v>38.53</v>
      </c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110">
        <f>IF((COUNTA(D89:S89)&gt;12),LARGE(D89:S89,1)+LARGE(D89:S89,2)+LARGE(D89:S89,3)+LARGE(D89:S89,4)+LARGE(D89:S89,5)+LARGE(D89:S89,6)+LARGE(D89:S89,7)+LARGE(D89:S89,8)+LARGE(D89:S89,9)+LARGE(D89:S89,10)+LARGE(D89:S89,11)+LARGE(D89:S89,12),SUM(D89:S89))</f>
        <v>130.05426250827708</v>
      </c>
      <c r="U89" s="31">
        <f>T89-$T$5</f>
        <v>-1029.6226056651833</v>
      </c>
    </row>
    <row r="90" spans="1:21" ht="12.75" customHeight="1">
      <c r="A90" s="98" t="s">
        <v>137</v>
      </c>
      <c r="B90" s="44" t="s">
        <v>771</v>
      </c>
      <c r="C90" s="166">
        <v>1956</v>
      </c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>
        <v>81.28169014084507</v>
      </c>
      <c r="O90" s="226"/>
      <c r="P90" s="226">
        <v>46.84450402144772</v>
      </c>
      <c r="Q90" s="226"/>
      <c r="R90" s="226"/>
      <c r="S90" s="226"/>
      <c r="T90" s="110">
        <f>IF((COUNTA(D90:S90)&gt;12),LARGE(D90:S90,1)+LARGE(D90:S90,2)+LARGE(D90:S90,3)+LARGE(D90:S90,4)+LARGE(D90:S90,5)+LARGE(D90:S90,6)+LARGE(D90:S90,7)+LARGE(D90:S90,8)+LARGE(D90:S90,9)+LARGE(D90:S90,10)+LARGE(D90:S90,11)+LARGE(D90:S90,12),SUM(D90:S90))</f>
        <v>128.1261941622928</v>
      </c>
      <c r="U90" s="31">
        <f>T90-$T$5</f>
        <v>-1031.5506740111678</v>
      </c>
    </row>
    <row r="91" spans="1:21" ht="12.75">
      <c r="A91" s="98" t="s">
        <v>138</v>
      </c>
      <c r="B91" s="44" t="s">
        <v>707</v>
      </c>
      <c r="C91" s="166">
        <v>1977</v>
      </c>
      <c r="D91" s="226"/>
      <c r="E91" s="226"/>
      <c r="F91" s="226"/>
      <c r="G91" s="226">
        <v>79.45571955719558</v>
      </c>
      <c r="H91" s="226"/>
      <c r="I91" s="226"/>
      <c r="J91" s="226"/>
      <c r="K91" s="226"/>
      <c r="L91" s="226">
        <v>47.40466926070038</v>
      </c>
      <c r="M91" s="226"/>
      <c r="N91" s="226"/>
      <c r="O91" s="226"/>
      <c r="P91" s="226"/>
      <c r="Q91" s="226"/>
      <c r="R91" s="226"/>
      <c r="S91" s="226"/>
      <c r="T91" s="110">
        <f>IF((COUNTA(D91:S91)&gt;12),LARGE(D91:S91,1)+LARGE(D91:S91,2)+LARGE(D91:S91,3)+LARGE(D91:S91,4)+LARGE(D91:S91,5)+LARGE(D91:S91,6)+LARGE(D91:S91,7)+LARGE(D91:S91,8)+LARGE(D91:S91,9)+LARGE(D91:S91,10)+LARGE(D91:S91,11)+LARGE(D91:S91,12),SUM(D91:S91))</f>
        <v>126.86038881789597</v>
      </c>
      <c r="U91" s="31">
        <f>T91-$T$5</f>
        <v>-1032.8164793555645</v>
      </c>
    </row>
    <row r="92" spans="1:21" ht="12.75">
      <c r="A92" s="98" t="s">
        <v>139</v>
      </c>
      <c r="B92" s="44" t="s">
        <v>802</v>
      </c>
      <c r="C92" s="166">
        <v>1990</v>
      </c>
      <c r="D92" s="226"/>
      <c r="E92" s="226"/>
      <c r="F92" s="226"/>
      <c r="G92" s="226"/>
      <c r="H92" s="226"/>
      <c r="I92" s="226"/>
      <c r="J92" s="226"/>
      <c r="K92" s="226">
        <v>126.28169014084507</v>
      </c>
      <c r="L92" s="226"/>
      <c r="M92" s="226"/>
      <c r="N92" s="226"/>
      <c r="O92" s="226"/>
      <c r="P92" s="226"/>
      <c r="Q92" s="226"/>
      <c r="R92" s="226"/>
      <c r="S92" s="226"/>
      <c r="T92" s="110">
        <f>IF((COUNTA(D92:S92)&gt;12),LARGE(D92:S92,1)+LARGE(D92:S92,2)+LARGE(D92:S92,3)+LARGE(D92:S92,4)+LARGE(D92:S92,5)+LARGE(D92:S92,6)+LARGE(D92:S92,7)+LARGE(D92:S92,8)+LARGE(D92:S92,9)+LARGE(D92:S92,10)+LARGE(D92:S92,11)+LARGE(D92:S92,12),SUM(D92:S92))</f>
        <v>126.28169014084507</v>
      </c>
      <c r="U92" s="31">
        <f>T92-$T$5</f>
        <v>-1033.3951780326154</v>
      </c>
    </row>
    <row r="93" spans="1:21" ht="12.75">
      <c r="A93" s="98" t="s">
        <v>140</v>
      </c>
      <c r="B93" s="44" t="s">
        <v>949</v>
      </c>
      <c r="C93" s="166">
        <v>1956</v>
      </c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>
        <v>57.8075117370892</v>
      </c>
      <c r="O93" s="226"/>
      <c r="P93" s="226">
        <v>68.29222520107238</v>
      </c>
      <c r="Q93" s="226"/>
      <c r="R93" s="226"/>
      <c r="S93" s="226"/>
      <c r="T93" s="110">
        <f>IF((COUNTA(D93:S93)&gt;12),LARGE(D93:S93,1)+LARGE(D93:S93,2)+LARGE(D93:S93,3)+LARGE(D93:S93,4)+LARGE(D93:S93,5)+LARGE(D93:S93,6)+LARGE(D93:S93,7)+LARGE(D93:S93,8)+LARGE(D93:S93,9)+LARGE(D93:S93,10)+LARGE(D93:S93,11)+LARGE(D93:S93,12),SUM(D93:S93))</f>
        <v>126.09973693816158</v>
      </c>
      <c r="U93" s="31">
        <f>T93-$T$5</f>
        <v>-1033.5771312352988</v>
      </c>
    </row>
    <row r="94" spans="1:21" ht="12.75">
      <c r="A94" s="98" t="s">
        <v>141</v>
      </c>
      <c r="B94" s="44" t="s">
        <v>767</v>
      </c>
      <c r="C94" s="166"/>
      <c r="D94" s="226">
        <v>64.19540229885058</v>
      </c>
      <c r="E94" s="226">
        <v>61.872827255011266</v>
      </c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110">
        <f>IF((COUNTA(D94:S94)&gt;12),LARGE(D94:S94,1)+LARGE(D94:S94,2)+LARGE(D94:S94,3)+LARGE(D94:S94,4)+LARGE(D94:S94,5)+LARGE(D94:S94,6)+LARGE(D94:S94,7)+LARGE(D94:S94,8)+LARGE(D94:S94,9)+LARGE(D94:S94,10)+LARGE(D94:S94,11)+LARGE(D94:S94,12),SUM(D94:S94))</f>
        <v>126.06822955386184</v>
      </c>
      <c r="U94" s="31">
        <f>T94-$T$5</f>
        <v>-1033.6086386195987</v>
      </c>
    </row>
    <row r="95" spans="1:21" ht="12.75">
      <c r="A95" s="98" t="s">
        <v>142</v>
      </c>
      <c r="B95" s="44" t="s">
        <v>678</v>
      </c>
      <c r="C95" s="166">
        <v>1986</v>
      </c>
      <c r="D95" s="226"/>
      <c r="E95" s="226"/>
      <c r="F95" s="226"/>
      <c r="G95" s="226"/>
      <c r="H95" s="226"/>
      <c r="I95" s="226"/>
      <c r="J95" s="226"/>
      <c r="K95" s="226">
        <v>126.06520517144463</v>
      </c>
      <c r="L95" s="226"/>
      <c r="M95" s="226"/>
      <c r="N95" s="226"/>
      <c r="O95" s="226"/>
      <c r="P95" s="226"/>
      <c r="Q95" s="226"/>
      <c r="R95" s="226"/>
      <c r="S95" s="226"/>
      <c r="T95" s="110">
        <f>IF((COUNTA(D95:S95)&gt;12),LARGE(D95:S95,1)+LARGE(D95:S95,2)+LARGE(D95:S95,3)+LARGE(D95:S95,4)+LARGE(D95:S95,5)+LARGE(D95:S95,6)+LARGE(D95:S95,7)+LARGE(D95:S95,8)+LARGE(D95:S95,9)+LARGE(D95:S95,10)+LARGE(D95:S95,11)+LARGE(D95:S95,12),SUM(D95:S95))</f>
        <v>126.06520517144463</v>
      </c>
      <c r="U95" s="31">
        <f>T95-$T$5</f>
        <v>-1033.6116630020158</v>
      </c>
    </row>
    <row r="96" spans="1:21" ht="12.75">
      <c r="A96" s="98" t="s">
        <v>143</v>
      </c>
      <c r="B96" s="44" t="s">
        <v>900</v>
      </c>
      <c r="C96" s="166"/>
      <c r="D96" s="226"/>
      <c r="E96" s="226"/>
      <c r="F96" s="226"/>
      <c r="G96" s="226"/>
      <c r="H96" s="226"/>
      <c r="I96" s="226"/>
      <c r="J96" s="226">
        <v>125</v>
      </c>
      <c r="K96" s="226"/>
      <c r="L96" s="226"/>
      <c r="M96" s="226"/>
      <c r="N96" s="226"/>
      <c r="O96" s="226"/>
      <c r="P96" s="226"/>
      <c r="Q96" s="226"/>
      <c r="R96" s="226"/>
      <c r="S96" s="226"/>
      <c r="T96" s="110">
        <f>IF((COUNTA(D96:S96)&gt;12),LARGE(D96:S96,1)+LARGE(D96:S96,2)+LARGE(D96:S96,3)+LARGE(D96:S96,4)+LARGE(D96:S96,5)+LARGE(D96:S96,6)+LARGE(D96:S96,7)+LARGE(D96:S96,8)+LARGE(D96:S96,9)+LARGE(D96:S96,10)+LARGE(D96:S96,11)+LARGE(D96:S96,12),SUM(D96:S96))</f>
        <v>125</v>
      </c>
      <c r="U96" s="31">
        <f>T96-$T$5</f>
        <v>-1034.6768681734604</v>
      </c>
    </row>
    <row r="97" spans="1:21" ht="12.75">
      <c r="A97" s="98" t="s">
        <v>144</v>
      </c>
      <c r="B97" s="44" t="s">
        <v>839</v>
      </c>
      <c r="C97" s="166"/>
      <c r="D97" s="226"/>
      <c r="E97" s="226"/>
      <c r="F97" s="226"/>
      <c r="G97" s="226"/>
      <c r="H97" s="226"/>
      <c r="I97" s="226"/>
      <c r="J97" s="226">
        <v>124.95053178332924</v>
      </c>
      <c r="K97" s="226"/>
      <c r="L97" s="226"/>
      <c r="M97" s="226"/>
      <c r="N97" s="226"/>
      <c r="O97" s="226"/>
      <c r="P97" s="226"/>
      <c r="Q97" s="226"/>
      <c r="R97" s="226"/>
      <c r="S97" s="226"/>
      <c r="T97" s="110">
        <f>IF((COUNTA(D97:S97)&gt;12),LARGE(D97:S97,1)+LARGE(D97:S97,2)+LARGE(D97:S97,3)+LARGE(D97:S97,4)+LARGE(D97:S97,5)+LARGE(D97:S97,6)+LARGE(D97:S97,7)+LARGE(D97:S97,8)+LARGE(D97:S97,9)+LARGE(D97:S97,10)+LARGE(D97:S97,11)+LARGE(D97:S97,12),SUM(D97:S97))</f>
        <v>124.95053178332924</v>
      </c>
      <c r="U97" s="31">
        <f>T97-$T$5</f>
        <v>-1034.726336390131</v>
      </c>
    </row>
    <row r="98" spans="1:21" ht="12.75">
      <c r="A98" s="98" t="s">
        <v>145</v>
      </c>
      <c r="B98" s="44" t="s">
        <v>798</v>
      </c>
      <c r="C98" s="166">
        <v>1971</v>
      </c>
      <c r="D98" s="226"/>
      <c r="E98" s="226"/>
      <c r="F98" s="226"/>
      <c r="G98" s="226"/>
      <c r="H98" s="226"/>
      <c r="I98" s="226"/>
      <c r="J98" s="226">
        <v>124.50751046540262</v>
      </c>
      <c r="K98" s="226"/>
      <c r="L98" s="226"/>
      <c r="M98" s="226"/>
      <c r="N98" s="226"/>
      <c r="O98" s="226"/>
      <c r="P98" s="226"/>
      <c r="Q98" s="226"/>
      <c r="R98" s="226"/>
      <c r="S98" s="226"/>
      <c r="T98" s="110">
        <f>IF((COUNTA(D98:S98)&gt;12),LARGE(D98:S98,1)+LARGE(D98:S98,2)+LARGE(D98:S98,3)+LARGE(D98:S98,4)+LARGE(D98:S98,5)+LARGE(D98:S98,6)+LARGE(D98:S98,7)+LARGE(D98:S98,8)+LARGE(D98:S98,9)+LARGE(D98:S98,10)+LARGE(D98:S98,11)+LARGE(D98:S98,12),SUM(D98:S98))</f>
        <v>124.50751046540262</v>
      </c>
      <c r="U98" s="31">
        <f>T98-$T$5</f>
        <v>-1035.1693577080578</v>
      </c>
    </row>
    <row r="99" spans="1:21" ht="12.75">
      <c r="A99" s="98" t="s">
        <v>146</v>
      </c>
      <c r="B99" s="44" t="s">
        <v>842</v>
      </c>
      <c r="C99" s="166"/>
      <c r="D99" s="226"/>
      <c r="E99" s="226"/>
      <c r="F99" s="226"/>
      <c r="G99" s="226"/>
      <c r="H99" s="226"/>
      <c r="I99" s="226"/>
      <c r="J99" s="226">
        <v>124.45852818114693</v>
      </c>
      <c r="K99" s="226"/>
      <c r="L99" s="226"/>
      <c r="M99" s="226"/>
      <c r="N99" s="226"/>
      <c r="O99" s="226"/>
      <c r="P99" s="226"/>
      <c r="Q99" s="226"/>
      <c r="R99" s="226"/>
      <c r="S99" s="226"/>
      <c r="T99" s="110">
        <f>IF((COUNTA(D99:S99)&gt;12),LARGE(D99:S99,1)+LARGE(D99:S99,2)+LARGE(D99:S99,3)+LARGE(D99:S99,4)+LARGE(D99:S99,5)+LARGE(D99:S99,6)+LARGE(D99:S99,7)+LARGE(D99:S99,8)+LARGE(D99:S99,9)+LARGE(D99:S99,10)+LARGE(D99:S99,11)+LARGE(D99:S99,12),SUM(D99:S99))</f>
        <v>124.45852818114693</v>
      </c>
      <c r="U99" s="31">
        <f>T99-$T$5</f>
        <v>-1035.2183399923135</v>
      </c>
    </row>
    <row r="100" spans="1:21" ht="12.75">
      <c r="A100" s="98" t="s">
        <v>147</v>
      </c>
      <c r="B100" s="44" t="s">
        <v>792</v>
      </c>
      <c r="C100" s="166">
        <v>1980</v>
      </c>
      <c r="D100" s="226"/>
      <c r="E100" s="226"/>
      <c r="F100" s="226"/>
      <c r="G100" s="226"/>
      <c r="H100" s="226"/>
      <c r="I100" s="226">
        <v>123.76825396825396</v>
      </c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110">
        <f>IF((COUNTA(D100:S100)&gt;12),LARGE(D100:S100,1)+LARGE(D100:S100,2)+LARGE(D100:S100,3)+LARGE(D100:S100,4)+LARGE(D100:S100,5)+LARGE(D100:S100,6)+LARGE(D100:S100,7)+LARGE(D100:S100,8)+LARGE(D100:S100,9)+LARGE(D100:S100,10)+LARGE(D100:S100,11)+LARGE(D100:S100,12),SUM(D100:S100))</f>
        <v>123.76825396825396</v>
      </c>
      <c r="U100" s="31">
        <f>T100-$T$5</f>
        <v>-1035.9086142052065</v>
      </c>
    </row>
    <row r="101" spans="1:21" ht="12.75">
      <c r="A101" s="98" t="s">
        <v>148</v>
      </c>
      <c r="B101" s="44" t="s">
        <v>695</v>
      </c>
      <c r="C101" s="166">
        <v>2000</v>
      </c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>
        <v>63.441314553990615</v>
      </c>
      <c r="O101" s="226"/>
      <c r="P101" s="226">
        <v>59.98123324396782</v>
      </c>
      <c r="Q101" s="226"/>
      <c r="R101" s="226"/>
      <c r="S101" s="226"/>
      <c r="T101" s="110">
        <f>IF((COUNTA(D101:S101)&gt;12),LARGE(D101:S101,1)+LARGE(D101:S101,2)+LARGE(D101:S101,3)+LARGE(D101:S101,4)+LARGE(D101:S101,5)+LARGE(D101:S101,6)+LARGE(D101:S101,7)+LARGE(D101:S101,8)+LARGE(D101:S101,9)+LARGE(D101:S101,10)+LARGE(D101:S101,11)+LARGE(D101:S101,12),SUM(D101:S101))</f>
        <v>123.42254779795843</v>
      </c>
      <c r="U101" s="31">
        <f>T101-$T$5</f>
        <v>-1036.254320375502</v>
      </c>
    </row>
    <row r="102" spans="1:21" ht="12.75">
      <c r="A102" s="98" t="s">
        <v>149</v>
      </c>
      <c r="B102" s="44" t="s">
        <v>902</v>
      </c>
      <c r="C102" s="166"/>
      <c r="D102" s="226"/>
      <c r="E102" s="226"/>
      <c r="F102" s="226"/>
      <c r="G102" s="226"/>
      <c r="H102" s="226"/>
      <c r="I102" s="226"/>
      <c r="J102" s="226">
        <v>122.89244186046511</v>
      </c>
      <c r="K102" s="226"/>
      <c r="L102" s="226"/>
      <c r="M102" s="226"/>
      <c r="N102" s="226"/>
      <c r="O102" s="226"/>
      <c r="P102" s="226"/>
      <c r="Q102" s="226"/>
      <c r="R102" s="226"/>
      <c r="S102" s="226"/>
      <c r="T102" s="110">
        <f>IF((COUNTA(D102:S102)&gt;12),LARGE(D102:S102,1)+LARGE(D102:S102,2)+LARGE(D102:S102,3)+LARGE(D102:S102,4)+LARGE(D102:S102,5)+LARGE(D102:S102,6)+LARGE(D102:S102,7)+LARGE(D102:S102,8)+LARGE(D102:S102,9)+LARGE(D102:S102,10)+LARGE(D102:S102,11)+LARGE(D102:S102,12),SUM(D102:S102))</f>
        <v>122.89244186046511</v>
      </c>
      <c r="U102" s="31">
        <f>T102-$T$5</f>
        <v>-1036.7844263129953</v>
      </c>
    </row>
    <row r="103" spans="1:21" ht="12.75">
      <c r="A103" s="98" t="s">
        <v>150</v>
      </c>
      <c r="B103" s="44" t="s">
        <v>903</v>
      </c>
      <c r="C103" s="166"/>
      <c r="D103" s="226"/>
      <c r="E103" s="226"/>
      <c r="F103" s="226"/>
      <c r="G103" s="226"/>
      <c r="H103" s="226"/>
      <c r="I103" s="226"/>
      <c r="J103" s="226">
        <v>121.6284074605452</v>
      </c>
      <c r="K103" s="226"/>
      <c r="L103" s="226"/>
      <c r="M103" s="226"/>
      <c r="N103" s="226"/>
      <c r="O103" s="226"/>
      <c r="P103" s="226"/>
      <c r="Q103" s="226"/>
      <c r="R103" s="226"/>
      <c r="S103" s="226"/>
      <c r="T103" s="110">
        <f>IF((COUNTA(D103:S103)&gt;12),LARGE(D103:S103,1)+LARGE(D103:S103,2)+LARGE(D103:S103,3)+LARGE(D103:S103,4)+LARGE(D103:S103,5)+LARGE(D103:S103,6)+LARGE(D103:S103,7)+LARGE(D103:S103,8)+LARGE(D103:S103,9)+LARGE(D103:S103,10)+LARGE(D103:S103,11)+LARGE(D103:S103,12),SUM(D103:S103))</f>
        <v>121.6284074605452</v>
      </c>
      <c r="U103" s="31">
        <f>T103-$T$5</f>
        <v>-1038.0484607129151</v>
      </c>
    </row>
    <row r="104" spans="1:21" ht="12.75">
      <c r="A104" s="98" t="s">
        <v>151</v>
      </c>
      <c r="B104" s="44" t="s">
        <v>904</v>
      </c>
      <c r="C104" s="166">
        <v>1945</v>
      </c>
      <c r="D104" s="226"/>
      <c r="E104" s="226"/>
      <c r="F104" s="226"/>
      <c r="G104" s="226"/>
      <c r="H104" s="226"/>
      <c r="I104" s="226"/>
      <c r="J104" s="226">
        <v>121.55913978494624</v>
      </c>
      <c r="K104" s="226"/>
      <c r="L104" s="226"/>
      <c r="M104" s="226"/>
      <c r="N104" s="226"/>
      <c r="O104" s="226"/>
      <c r="P104" s="226"/>
      <c r="Q104" s="226"/>
      <c r="R104" s="226"/>
      <c r="S104" s="226"/>
      <c r="T104" s="110">
        <f>IF((COUNTA(D104:S104)&gt;12),LARGE(D104:S104,1)+LARGE(D104:S104,2)+LARGE(D104:S104,3)+LARGE(D104:S104,4)+LARGE(D104:S104,5)+LARGE(D104:S104,6)+LARGE(D104:S104,7)+LARGE(D104:S104,8)+LARGE(D104:S104,9)+LARGE(D104:S104,10)+LARGE(D104:S104,11)+LARGE(D104:S104,12),SUM(D104:S104))</f>
        <v>121.55913978494624</v>
      </c>
      <c r="U104" s="31">
        <f>T104-$T$5</f>
        <v>-1038.1177283885143</v>
      </c>
    </row>
    <row r="105" spans="1:21" ht="12.75">
      <c r="A105" s="98" t="s">
        <v>152</v>
      </c>
      <c r="B105" s="44" t="s">
        <v>905</v>
      </c>
      <c r="C105" s="166"/>
      <c r="D105" s="226"/>
      <c r="E105" s="226"/>
      <c r="F105" s="226"/>
      <c r="G105" s="226"/>
      <c r="H105" s="226"/>
      <c r="I105" s="226"/>
      <c r="J105" s="226">
        <v>121.51301647957966</v>
      </c>
      <c r="K105" s="226"/>
      <c r="L105" s="226"/>
      <c r="M105" s="226"/>
      <c r="N105" s="226"/>
      <c r="O105" s="226"/>
      <c r="P105" s="226"/>
      <c r="Q105" s="226"/>
      <c r="R105" s="226"/>
      <c r="S105" s="226"/>
      <c r="T105" s="110">
        <f>IF((COUNTA(D105:S105)&gt;12),LARGE(D105:S105,1)+LARGE(D105:S105,2)+LARGE(D105:S105,3)+LARGE(D105:S105,4)+LARGE(D105:S105,5)+LARGE(D105:S105,6)+LARGE(D105:S105,7)+LARGE(D105:S105,8)+LARGE(D105:S105,9)+LARGE(D105:S105,10)+LARGE(D105:S105,11)+LARGE(D105:S105,12),SUM(D105:S105))</f>
        <v>121.51301647957966</v>
      </c>
      <c r="U105" s="31">
        <f>T105-$T$5</f>
        <v>-1038.1638516938808</v>
      </c>
    </row>
    <row r="106" spans="1:21" ht="12.75">
      <c r="A106" s="98" t="s">
        <v>153</v>
      </c>
      <c r="B106" s="44" t="s">
        <v>906</v>
      </c>
      <c r="C106" s="166"/>
      <c r="D106" s="226"/>
      <c r="E106" s="226"/>
      <c r="F106" s="226"/>
      <c r="G106" s="226"/>
      <c r="H106" s="226"/>
      <c r="I106" s="226"/>
      <c r="J106" s="226">
        <v>121.19138300404668</v>
      </c>
      <c r="K106" s="226"/>
      <c r="L106" s="226"/>
      <c r="M106" s="226"/>
      <c r="N106" s="226"/>
      <c r="O106" s="226"/>
      <c r="P106" s="226"/>
      <c r="Q106" s="226"/>
      <c r="R106" s="226"/>
      <c r="S106" s="226"/>
      <c r="T106" s="110">
        <f>IF((COUNTA(D106:S106)&gt;12),LARGE(D106:S106,1)+LARGE(D106:S106,2)+LARGE(D106:S106,3)+LARGE(D106:S106,4)+LARGE(D106:S106,5)+LARGE(D106:S106,6)+LARGE(D106:S106,7)+LARGE(D106:S106,8)+LARGE(D106:S106,9)+LARGE(D106:S106,10)+LARGE(D106:S106,11)+LARGE(D106:S106,12),SUM(D106:S106))</f>
        <v>121.19138300404668</v>
      </c>
      <c r="U106" s="31">
        <f>T106-$T$5</f>
        <v>-1038.4854851694138</v>
      </c>
    </row>
    <row r="107" spans="1:21" ht="12.75">
      <c r="A107" s="98" t="s">
        <v>154</v>
      </c>
      <c r="B107" s="44" t="s">
        <v>907</v>
      </c>
      <c r="C107" s="166"/>
      <c r="D107" s="226"/>
      <c r="E107" s="226"/>
      <c r="F107" s="226"/>
      <c r="G107" s="226"/>
      <c r="H107" s="226"/>
      <c r="I107" s="226"/>
      <c r="J107" s="226">
        <v>120.6449704142012</v>
      </c>
      <c r="K107" s="226"/>
      <c r="L107" s="226"/>
      <c r="M107" s="226"/>
      <c r="N107" s="226"/>
      <c r="O107" s="226"/>
      <c r="P107" s="226"/>
      <c r="Q107" s="226"/>
      <c r="R107" s="226"/>
      <c r="S107" s="226"/>
      <c r="T107" s="110">
        <f>IF((COUNTA(D107:S107)&gt;12),LARGE(D107:S107,1)+LARGE(D107:S107,2)+LARGE(D107:S107,3)+LARGE(D107:S107,4)+LARGE(D107:S107,5)+LARGE(D107:S107,6)+LARGE(D107:S107,7)+LARGE(D107:S107,8)+LARGE(D107:S107,9)+LARGE(D107:S107,10)+LARGE(D107:S107,11)+LARGE(D107:S107,12),SUM(D107:S107))</f>
        <v>120.6449704142012</v>
      </c>
      <c r="U107" s="31">
        <f>T107-$T$5</f>
        <v>-1039.0318977592592</v>
      </c>
    </row>
    <row r="108" spans="1:21" ht="12.75">
      <c r="A108" s="98" t="s">
        <v>155</v>
      </c>
      <c r="B108" s="44" t="s">
        <v>843</v>
      </c>
      <c r="C108" s="166">
        <v>1974</v>
      </c>
      <c r="D108" s="226"/>
      <c r="E108" s="226"/>
      <c r="F108" s="226"/>
      <c r="G108" s="226"/>
      <c r="H108" s="226"/>
      <c r="I108" s="226"/>
      <c r="J108" s="226">
        <v>120.6449704142012</v>
      </c>
      <c r="K108" s="226"/>
      <c r="L108" s="226"/>
      <c r="M108" s="226"/>
      <c r="N108" s="226"/>
      <c r="O108" s="226"/>
      <c r="P108" s="226"/>
      <c r="Q108" s="226"/>
      <c r="R108" s="226"/>
      <c r="S108" s="226"/>
      <c r="T108" s="110">
        <f>IF((COUNTA(D108:S108)&gt;12),LARGE(D108:S108,1)+LARGE(D108:S108,2)+LARGE(D108:S108,3)+LARGE(D108:S108,4)+LARGE(D108:S108,5)+LARGE(D108:S108,6)+LARGE(D108:S108,7)+LARGE(D108:S108,8)+LARGE(D108:S108,9)+LARGE(D108:S108,10)+LARGE(D108:S108,11)+LARGE(D108:S108,12),SUM(D108:S108))</f>
        <v>120.6449704142012</v>
      </c>
      <c r="U108" s="31">
        <f>T108-$T$5</f>
        <v>-1039.0318977592592</v>
      </c>
    </row>
    <row r="109" spans="1:21" ht="12.75">
      <c r="A109" s="98" t="s">
        <v>156</v>
      </c>
      <c r="B109" s="44" t="s">
        <v>816</v>
      </c>
      <c r="C109" s="166"/>
      <c r="D109" s="226"/>
      <c r="E109" s="226"/>
      <c r="F109" s="226"/>
      <c r="G109" s="226"/>
      <c r="H109" s="226">
        <v>119.09952606635072</v>
      </c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110">
        <f>IF((COUNTA(D109:S109)&gt;12),LARGE(D109:S109,1)+LARGE(D109:S109,2)+LARGE(D109:S109,3)+LARGE(D109:S109,4)+LARGE(D109:S109,5)+LARGE(D109:S109,6)+LARGE(D109:S109,7)+LARGE(D109:S109,8)+LARGE(D109:S109,9)+LARGE(D109:S109,10)+LARGE(D109:S109,11)+LARGE(D109:S109,12),SUM(D109:S109))</f>
        <v>119.09952606635072</v>
      </c>
      <c r="U109" s="31">
        <f>T109-$T$5</f>
        <v>-1040.5773421071096</v>
      </c>
    </row>
    <row r="110" spans="1:21" ht="12.75">
      <c r="A110" s="98" t="s">
        <v>157</v>
      </c>
      <c r="B110" s="44" t="s">
        <v>884</v>
      </c>
      <c r="C110" s="166"/>
      <c r="D110" s="226"/>
      <c r="E110" s="226"/>
      <c r="F110" s="226"/>
      <c r="G110" s="226"/>
      <c r="H110" s="226"/>
      <c r="I110" s="226">
        <v>118.80002400672187</v>
      </c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110">
        <f>IF((COUNTA(D110:S110)&gt;12),LARGE(D110:S110,1)+LARGE(D110:S110,2)+LARGE(D110:S110,3)+LARGE(D110:S110,4)+LARGE(D110:S110,5)+LARGE(D110:S110,6)+LARGE(D110:S110,7)+LARGE(D110:S110,8)+LARGE(D110:S110,9)+LARGE(D110:S110,10)+LARGE(D110:S110,11)+LARGE(D110:S110,12),SUM(D110:S110))</f>
        <v>118.80002400672187</v>
      </c>
      <c r="U110" s="31">
        <f>T110-$T$5</f>
        <v>-1040.8768441667385</v>
      </c>
    </row>
    <row r="111" spans="1:21" ht="12.75">
      <c r="A111" s="98" t="s">
        <v>158</v>
      </c>
      <c r="B111" s="44" t="s">
        <v>740</v>
      </c>
      <c r="C111" s="166">
        <v>2011</v>
      </c>
      <c r="D111" s="226"/>
      <c r="E111" s="226"/>
      <c r="F111" s="226"/>
      <c r="G111" s="226"/>
      <c r="H111" s="226"/>
      <c r="I111" s="226"/>
      <c r="J111" s="226"/>
      <c r="K111" s="226"/>
      <c r="L111" s="226"/>
      <c r="M111" s="226">
        <v>62.119390347163424</v>
      </c>
      <c r="N111" s="226">
        <v>33.863849765258216</v>
      </c>
      <c r="O111" s="226"/>
      <c r="P111" s="226">
        <v>22.715817694369974</v>
      </c>
      <c r="Q111" s="226"/>
      <c r="R111" s="226"/>
      <c r="S111" s="226"/>
      <c r="T111" s="110">
        <f>IF((COUNTA(D111:S111)&gt;12),LARGE(D111:S111,1)+LARGE(D111:S111,2)+LARGE(D111:S111,3)+LARGE(D111:S111,4)+LARGE(D111:S111,5)+LARGE(D111:S111,6)+LARGE(D111:S111,7)+LARGE(D111:S111,8)+LARGE(D111:S111,9)+LARGE(D111:S111,10)+LARGE(D111:S111,11)+LARGE(D111:S111,12),SUM(D111:S111))</f>
        <v>118.69905780679161</v>
      </c>
      <c r="U111" s="31">
        <f>T111-$T$5</f>
        <v>-1040.9778103666688</v>
      </c>
    </row>
    <row r="112" spans="1:21" ht="12.75">
      <c r="A112" s="98" t="s">
        <v>159</v>
      </c>
      <c r="B112" s="44" t="s">
        <v>872</v>
      </c>
      <c r="C112" s="166">
        <v>1987</v>
      </c>
      <c r="D112" s="226"/>
      <c r="E112" s="226"/>
      <c r="F112" s="226"/>
      <c r="G112" s="226"/>
      <c r="H112" s="226">
        <v>118.26127819548871</v>
      </c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110">
        <f>IF((COUNTA(D112:S112)&gt;12),LARGE(D112:S112,1)+LARGE(D112:S112,2)+LARGE(D112:S112,3)+LARGE(D112:S112,4)+LARGE(D112:S112,5)+LARGE(D112:S112,6)+LARGE(D112:S112,7)+LARGE(D112:S112,8)+LARGE(D112:S112,9)+LARGE(D112:S112,10)+LARGE(D112:S112,11)+LARGE(D112:S112,12),SUM(D112:S112))</f>
        <v>118.26127819548871</v>
      </c>
      <c r="U112" s="31">
        <f>T112-$T$5</f>
        <v>-1041.4155899779716</v>
      </c>
    </row>
    <row r="113" spans="1:21" ht="12.75">
      <c r="A113" s="98" t="s">
        <v>160</v>
      </c>
      <c r="B113" s="44" t="s">
        <v>793</v>
      </c>
      <c r="C113" s="166"/>
      <c r="D113" s="226"/>
      <c r="E113" s="226"/>
      <c r="F113" s="226"/>
      <c r="G113" s="226"/>
      <c r="H113" s="226"/>
      <c r="I113" s="226">
        <v>117.8729517929233</v>
      </c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110">
        <f>IF((COUNTA(D113:S113)&gt;12),LARGE(D113:S113,1)+LARGE(D113:S113,2)+LARGE(D113:S113,3)+LARGE(D113:S113,4)+LARGE(D113:S113,5)+LARGE(D113:S113,6)+LARGE(D113:S113,7)+LARGE(D113:S113,8)+LARGE(D113:S113,9)+LARGE(D113:S113,10)+LARGE(D113:S113,11)+LARGE(D113:S113,12),SUM(D113:S113))</f>
        <v>117.8729517929233</v>
      </c>
      <c r="U113" s="31">
        <f>T113-$T$5</f>
        <v>-1041.8039163805372</v>
      </c>
    </row>
    <row r="114" spans="1:21" ht="12.75">
      <c r="A114" s="98" t="s">
        <v>161</v>
      </c>
      <c r="B114" s="44" t="s">
        <v>770</v>
      </c>
      <c r="C114" s="166">
        <v>1968</v>
      </c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>
        <v>67.19718309859155</v>
      </c>
      <c r="O114" s="226"/>
      <c r="P114" s="226">
        <v>50.06166219839142</v>
      </c>
      <c r="Q114" s="226"/>
      <c r="R114" s="226"/>
      <c r="S114" s="226"/>
      <c r="T114" s="110">
        <f>IF((COUNTA(D114:S114)&gt;12),LARGE(D114:S114,1)+LARGE(D114:S114,2)+LARGE(D114:S114,3)+LARGE(D114:S114,4)+LARGE(D114:S114,5)+LARGE(D114:S114,6)+LARGE(D114:S114,7)+LARGE(D114:S114,8)+LARGE(D114:S114,9)+LARGE(D114:S114,10)+LARGE(D114:S114,11)+LARGE(D114:S114,12),SUM(D114:S114))</f>
        <v>117.25884529698297</v>
      </c>
      <c r="U114" s="31">
        <f>T114-$T$5</f>
        <v>-1042.4180228764774</v>
      </c>
    </row>
    <row r="115" spans="1:21" ht="12.75">
      <c r="A115" s="98" t="s">
        <v>162</v>
      </c>
      <c r="B115" s="44" t="s">
        <v>757</v>
      </c>
      <c r="C115" s="166">
        <v>1983</v>
      </c>
      <c r="D115" s="226"/>
      <c r="E115" s="226"/>
      <c r="F115" s="226"/>
      <c r="G115" s="226"/>
      <c r="H115" s="226"/>
      <c r="I115" s="226">
        <v>116.89671361502347</v>
      </c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110">
        <f>IF((COUNTA(D115:S115)&gt;12),LARGE(D115:S115,1)+LARGE(D115:S115,2)+LARGE(D115:S115,3)+LARGE(D115:S115,4)+LARGE(D115:S115,5)+LARGE(D115:S115,6)+LARGE(D115:S115,7)+LARGE(D115:S115,8)+LARGE(D115:S115,9)+LARGE(D115:S115,10)+LARGE(D115:S115,11)+LARGE(D115:S115,12),SUM(D115:S115))</f>
        <v>116.89671361502347</v>
      </c>
      <c r="U115" s="31">
        <f>T115-$T$5</f>
        <v>-1042.780154558437</v>
      </c>
    </row>
    <row r="116" spans="1:21" ht="12.75">
      <c r="A116" s="98" t="s">
        <v>163</v>
      </c>
      <c r="B116" s="44" t="s">
        <v>919</v>
      </c>
      <c r="C116" s="166">
        <v>1980</v>
      </c>
      <c r="D116" s="226"/>
      <c r="E116" s="226"/>
      <c r="F116" s="226"/>
      <c r="G116" s="226"/>
      <c r="H116" s="226"/>
      <c r="I116" s="226"/>
      <c r="J116" s="226"/>
      <c r="K116" s="226">
        <v>116.48785425101214</v>
      </c>
      <c r="L116" s="226"/>
      <c r="M116" s="226"/>
      <c r="N116" s="226"/>
      <c r="O116" s="226"/>
      <c r="P116" s="226"/>
      <c r="Q116" s="226"/>
      <c r="R116" s="226"/>
      <c r="S116" s="226"/>
      <c r="T116" s="110">
        <f>IF((COUNTA(D116:S116)&gt;12),LARGE(D116:S116,1)+LARGE(D116:S116,2)+LARGE(D116:S116,3)+LARGE(D116:S116,4)+LARGE(D116:S116,5)+LARGE(D116:S116,6)+LARGE(D116:S116,7)+LARGE(D116:S116,8)+LARGE(D116:S116,9)+LARGE(D116:S116,10)+LARGE(D116:S116,11)+LARGE(D116:S116,12),SUM(D116:S116))</f>
        <v>116.48785425101214</v>
      </c>
      <c r="U116" s="31">
        <f>T116-$T$5</f>
        <v>-1043.1890139224483</v>
      </c>
    </row>
    <row r="117" spans="1:21" ht="12.75">
      <c r="A117" s="98" t="s">
        <v>164</v>
      </c>
      <c r="B117" s="44" t="s">
        <v>908</v>
      </c>
      <c r="C117" s="166"/>
      <c r="D117" s="226"/>
      <c r="E117" s="226"/>
      <c r="F117" s="226"/>
      <c r="G117" s="226"/>
      <c r="H117" s="226"/>
      <c r="I117" s="226"/>
      <c r="J117" s="226">
        <v>115.97253489419181</v>
      </c>
      <c r="K117" s="226"/>
      <c r="L117" s="226"/>
      <c r="M117" s="226"/>
      <c r="N117" s="226"/>
      <c r="O117" s="226"/>
      <c r="P117" s="226"/>
      <c r="Q117" s="226"/>
      <c r="R117" s="226"/>
      <c r="S117" s="226"/>
      <c r="T117" s="110">
        <f>IF((COUNTA(D117:S117)&gt;12),LARGE(D117:S117,1)+LARGE(D117:S117,2)+LARGE(D117:S117,3)+LARGE(D117:S117,4)+LARGE(D117:S117,5)+LARGE(D117:S117,6)+LARGE(D117:S117,7)+LARGE(D117:S117,8)+LARGE(D117:S117,9)+LARGE(D117:S117,10)+LARGE(D117:S117,11)+LARGE(D117:S117,12),SUM(D117:S117))</f>
        <v>115.97253489419181</v>
      </c>
      <c r="U117" s="31">
        <f>T117-$T$5</f>
        <v>-1043.7043332792687</v>
      </c>
    </row>
    <row r="118" spans="1:21" ht="12.75">
      <c r="A118" s="98" t="s">
        <v>165</v>
      </c>
      <c r="B118" s="44" t="s">
        <v>832</v>
      </c>
      <c r="C118" s="166"/>
      <c r="D118" s="226"/>
      <c r="E118" s="226"/>
      <c r="F118" s="226"/>
      <c r="G118" s="226"/>
      <c r="H118" s="226"/>
      <c r="I118" s="226">
        <v>115.97156123041206</v>
      </c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110">
        <f>IF((COUNTA(D118:S118)&gt;12),LARGE(D118:S118,1)+LARGE(D118:S118,2)+LARGE(D118:S118,3)+LARGE(D118:S118,4)+LARGE(D118:S118,5)+LARGE(D118:S118,6)+LARGE(D118:S118,7)+LARGE(D118:S118,8)+LARGE(D118:S118,9)+LARGE(D118:S118,10)+LARGE(D118:S118,11)+LARGE(D118:S118,12),SUM(D118:S118))</f>
        <v>115.97156123041206</v>
      </c>
      <c r="U118" s="31">
        <f>T118-$T$5</f>
        <v>-1043.7053069430483</v>
      </c>
    </row>
    <row r="119" spans="1:21" ht="12.75">
      <c r="A119" s="98" t="s">
        <v>166</v>
      </c>
      <c r="B119" s="44" t="s">
        <v>702</v>
      </c>
      <c r="C119" s="166">
        <v>1977</v>
      </c>
      <c r="D119" s="226"/>
      <c r="E119" s="226"/>
      <c r="F119" s="226"/>
      <c r="G119" s="226"/>
      <c r="H119" s="226"/>
      <c r="I119" s="226"/>
      <c r="J119" s="226"/>
      <c r="K119" s="226"/>
      <c r="L119" s="226">
        <v>58.455252918287925</v>
      </c>
      <c r="M119" s="226"/>
      <c r="N119" s="226">
        <v>57.33802816901409</v>
      </c>
      <c r="O119" s="226"/>
      <c r="P119" s="226"/>
      <c r="Q119" s="226"/>
      <c r="R119" s="226"/>
      <c r="S119" s="226"/>
      <c r="T119" s="110">
        <f>IF((COUNTA(D119:S119)&gt;12),LARGE(D119:S119,1)+LARGE(D119:S119,2)+LARGE(D119:S119,3)+LARGE(D119:S119,4)+LARGE(D119:S119,5)+LARGE(D119:S119,6)+LARGE(D119:S119,7)+LARGE(D119:S119,8)+LARGE(D119:S119,9)+LARGE(D119:S119,10)+LARGE(D119:S119,11)+LARGE(D119:S119,12),SUM(D119:S119))</f>
        <v>115.793281087302</v>
      </c>
      <c r="U119" s="31">
        <f>T119-$T$5</f>
        <v>-1043.8835870861585</v>
      </c>
    </row>
    <row r="120" spans="1:21" ht="12.75">
      <c r="A120" s="98" t="s">
        <v>167</v>
      </c>
      <c r="B120" s="44" t="s">
        <v>869</v>
      </c>
      <c r="C120" s="166"/>
      <c r="D120" s="226"/>
      <c r="E120" s="226"/>
      <c r="F120" s="226"/>
      <c r="G120" s="226">
        <v>115.69413511507054</v>
      </c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110">
        <f>IF((COUNTA(D120:S120)&gt;12),LARGE(D120:S120,1)+LARGE(D120:S120,2)+LARGE(D120:S120,3)+LARGE(D120:S120,4)+LARGE(D120:S120,5)+LARGE(D120:S120,6)+LARGE(D120:S120,7)+LARGE(D120:S120,8)+LARGE(D120:S120,9)+LARGE(D120:S120,10)+LARGE(D120:S120,11)+LARGE(D120:S120,12),SUM(D120:S120))</f>
        <v>115.69413511507054</v>
      </c>
      <c r="U120" s="31">
        <f>T120-$T$5</f>
        <v>-1043.9827330583898</v>
      </c>
    </row>
    <row r="121" spans="1:21" ht="12.75">
      <c r="A121" s="98" t="s">
        <v>168</v>
      </c>
      <c r="B121" s="44" t="s">
        <v>909</v>
      </c>
      <c r="C121" s="166">
        <v>1975</v>
      </c>
      <c r="D121" s="226"/>
      <c r="E121" s="226"/>
      <c r="F121" s="226"/>
      <c r="G121" s="226"/>
      <c r="H121" s="226"/>
      <c r="I121" s="226"/>
      <c r="J121" s="226">
        <v>115.58507061197042</v>
      </c>
      <c r="K121" s="226"/>
      <c r="L121" s="226"/>
      <c r="M121" s="226"/>
      <c r="N121" s="226"/>
      <c r="O121" s="226"/>
      <c r="P121" s="226"/>
      <c r="Q121" s="226"/>
      <c r="R121" s="226"/>
      <c r="S121" s="226"/>
      <c r="T121" s="110">
        <f>IF((COUNTA(D121:S121)&gt;12),LARGE(D121:S121,1)+LARGE(D121:S121,2)+LARGE(D121:S121,3)+LARGE(D121:S121,4)+LARGE(D121:S121,5)+LARGE(D121:S121,6)+LARGE(D121:S121,7)+LARGE(D121:S121,8)+LARGE(D121:S121,9)+LARGE(D121:S121,10)+LARGE(D121:S121,11)+LARGE(D121:S121,12),SUM(D121:S121))</f>
        <v>115.58507061197042</v>
      </c>
      <c r="U121" s="31">
        <f>T121-$T$5</f>
        <v>-1044.09179756149</v>
      </c>
    </row>
    <row r="122" spans="1:21" ht="12.75">
      <c r="A122" s="98" t="s">
        <v>169</v>
      </c>
      <c r="B122" s="44" t="s">
        <v>833</v>
      </c>
      <c r="C122" s="166"/>
      <c r="D122" s="226"/>
      <c r="E122" s="226"/>
      <c r="F122" s="226"/>
      <c r="G122" s="226"/>
      <c r="H122" s="226"/>
      <c r="I122" s="226">
        <v>115.34074415389932</v>
      </c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110">
        <f>IF((COUNTA(D122:S122)&gt;12),LARGE(D122:S122,1)+LARGE(D122:S122,2)+LARGE(D122:S122,3)+LARGE(D122:S122,4)+LARGE(D122:S122,5)+LARGE(D122:S122,6)+LARGE(D122:S122,7)+LARGE(D122:S122,8)+LARGE(D122:S122,9)+LARGE(D122:S122,10)+LARGE(D122:S122,11)+LARGE(D122:S122,12),SUM(D122:S122))</f>
        <v>115.34074415389932</v>
      </c>
      <c r="U122" s="31">
        <f>T122-$T$5</f>
        <v>-1044.336124019561</v>
      </c>
    </row>
    <row r="123" spans="1:21" ht="12.75">
      <c r="A123" s="98" t="s">
        <v>170</v>
      </c>
      <c r="B123" s="44" t="s">
        <v>679</v>
      </c>
      <c r="C123" s="166">
        <v>1967</v>
      </c>
      <c r="D123" s="226"/>
      <c r="E123" s="226"/>
      <c r="F123" s="226"/>
      <c r="G123" s="226"/>
      <c r="H123" s="226"/>
      <c r="I123" s="226"/>
      <c r="J123" s="226"/>
      <c r="K123" s="226"/>
      <c r="L123" s="226">
        <v>51.23346303501945</v>
      </c>
      <c r="M123" s="226"/>
      <c r="N123" s="226">
        <v>63.91079812206573</v>
      </c>
      <c r="O123" s="226"/>
      <c r="P123" s="226"/>
      <c r="Q123" s="226"/>
      <c r="R123" s="226"/>
      <c r="S123" s="226"/>
      <c r="T123" s="110">
        <f>IF((COUNTA(D123:S123)&gt;12),LARGE(D123:S123,1)+LARGE(D123:S123,2)+LARGE(D123:S123,3)+LARGE(D123:S123,4)+LARGE(D123:S123,5)+LARGE(D123:S123,6)+LARGE(D123:S123,7)+LARGE(D123:S123,8)+LARGE(D123:S123,9)+LARGE(D123:S123,10)+LARGE(D123:S123,11)+LARGE(D123:S123,12),SUM(D123:S123))</f>
        <v>115.14426115708517</v>
      </c>
      <c r="U123" s="31">
        <f>T123-$T$5</f>
        <v>-1044.5326070163753</v>
      </c>
    </row>
    <row r="124" spans="1:21" ht="12.75">
      <c r="A124" s="98" t="s">
        <v>171</v>
      </c>
      <c r="B124" s="44" t="s">
        <v>910</v>
      </c>
      <c r="C124" s="166">
        <v>2002</v>
      </c>
      <c r="D124" s="226"/>
      <c r="E124" s="226"/>
      <c r="F124" s="226"/>
      <c r="G124" s="226"/>
      <c r="H124" s="226"/>
      <c r="I124" s="226"/>
      <c r="J124" s="226">
        <v>114.95992876224399</v>
      </c>
      <c r="K124" s="226"/>
      <c r="L124" s="226"/>
      <c r="M124" s="226"/>
      <c r="N124" s="226"/>
      <c r="O124" s="226"/>
      <c r="P124" s="226"/>
      <c r="Q124" s="226"/>
      <c r="R124" s="226"/>
      <c r="S124" s="226"/>
      <c r="T124" s="110">
        <f>IF((COUNTA(D124:S124)&gt;12),LARGE(D124:S124,1)+LARGE(D124:S124,2)+LARGE(D124:S124,3)+LARGE(D124:S124,4)+LARGE(D124:S124,5)+LARGE(D124:S124,6)+LARGE(D124:S124,7)+LARGE(D124:S124,8)+LARGE(D124:S124,9)+LARGE(D124:S124,10)+LARGE(D124:S124,11)+LARGE(D124:S124,12),SUM(D124:S124))</f>
        <v>114.95992876224399</v>
      </c>
      <c r="U124" s="31">
        <f>T124-$T$5</f>
        <v>-1044.7169394112163</v>
      </c>
    </row>
    <row r="125" spans="1:21" ht="12.75">
      <c r="A125" s="98" t="s">
        <v>172</v>
      </c>
      <c r="B125" s="44" t="s">
        <v>749</v>
      </c>
      <c r="C125" s="166"/>
      <c r="D125" s="226"/>
      <c r="E125" s="226"/>
      <c r="F125" s="226"/>
      <c r="G125" s="226"/>
      <c r="H125" s="226"/>
      <c r="I125" s="226"/>
      <c r="J125" s="226">
        <v>114.9399065212553</v>
      </c>
      <c r="K125" s="226"/>
      <c r="L125" s="226"/>
      <c r="M125" s="226"/>
      <c r="N125" s="226"/>
      <c r="O125" s="226"/>
      <c r="P125" s="226"/>
      <c r="Q125" s="226"/>
      <c r="R125" s="226"/>
      <c r="S125" s="226"/>
      <c r="T125" s="110">
        <f>IF((COUNTA(D125:S125)&gt;12),LARGE(D125:S125,1)+LARGE(D125:S125,2)+LARGE(D125:S125,3)+LARGE(D125:S125,4)+LARGE(D125:S125,5)+LARGE(D125:S125,6)+LARGE(D125:S125,7)+LARGE(D125:S125,8)+LARGE(D125:S125,9)+LARGE(D125:S125,10)+LARGE(D125:S125,11)+LARGE(D125:S125,12),SUM(D125:S125))</f>
        <v>114.9399065212553</v>
      </c>
      <c r="U125" s="31">
        <f>T125-$T$5</f>
        <v>-1044.736961652205</v>
      </c>
    </row>
    <row r="126" spans="1:21" ht="12.75">
      <c r="A126" s="98" t="s">
        <v>314</v>
      </c>
      <c r="B126" s="44" t="s">
        <v>799</v>
      </c>
      <c r="C126" s="166">
        <v>1982</v>
      </c>
      <c r="D126" s="226"/>
      <c r="E126" s="226"/>
      <c r="F126" s="226"/>
      <c r="G126" s="226"/>
      <c r="H126" s="226"/>
      <c r="I126" s="226"/>
      <c r="J126" s="226">
        <v>114.74017321785476</v>
      </c>
      <c r="K126" s="226"/>
      <c r="L126" s="226"/>
      <c r="M126" s="226"/>
      <c r="N126" s="226"/>
      <c r="O126" s="226"/>
      <c r="P126" s="226"/>
      <c r="Q126" s="226"/>
      <c r="R126" s="226"/>
      <c r="S126" s="226"/>
      <c r="T126" s="110">
        <f>IF((COUNTA(D126:S126)&gt;12),LARGE(D126:S126,1)+LARGE(D126:S126,2)+LARGE(D126:S126,3)+LARGE(D126:S126,4)+LARGE(D126:S126,5)+LARGE(D126:S126,6)+LARGE(D126:S126,7)+LARGE(D126:S126,8)+LARGE(D126:S126,9)+LARGE(D126:S126,10)+LARGE(D126:S126,11)+LARGE(D126:S126,12),SUM(D126:S126))</f>
        <v>114.74017321785476</v>
      </c>
      <c r="U126" s="31">
        <f>T126-$T$5</f>
        <v>-1044.9366949556056</v>
      </c>
    </row>
    <row r="127" spans="1:21" ht="12.75">
      <c r="A127" s="98" t="s">
        <v>173</v>
      </c>
      <c r="B127" s="44" t="s">
        <v>751</v>
      </c>
      <c r="C127" s="166">
        <v>1974</v>
      </c>
      <c r="D127" s="226"/>
      <c r="E127" s="226"/>
      <c r="F127" s="226"/>
      <c r="G127" s="226"/>
      <c r="H127" s="226"/>
      <c r="I127" s="226"/>
      <c r="J127" s="226">
        <v>114.48184233835254</v>
      </c>
      <c r="K127" s="226"/>
      <c r="L127" s="226"/>
      <c r="M127" s="226"/>
      <c r="N127" s="226"/>
      <c r="O127" s="226"/>
      <c r="P127" s="226"/>
      <c r="Q127" s="226"/>
      <c r="R127" s="226"/>
      <c r="S127" s="226"/>
      <c r="T127" s="110">
        <f>IF((COUNTA(D127:S127)&gt;12),LARGE(D127:S127,1)+LARGE(D127:S127,2)+LARGE(D127:S127,3)+LARGE(D127:S127,4)+LARGE(D127:S127,5)+LARGE(D127:S127,6)+LARGE(D127:S127,7)+LARGE(D127:S127,8)+LARGE(D127:S127,9)+LARGE(D127:S127,10)+LARGE(D127:S127,11)+LARGE(D127:S127,12),SUM(D127:S127))</f>
        <v>114.48184233835254</v>
      </c>
      <c r="U127" s="31">
        <f>T127-$T$5</f>
        <v>-1045.1950258351078</v>
      </c>
    </row>
    <row r="128" spans="1:21" ht="12.75">
      <c r="A128" s="98" t="s">
        <v>174</v>
      </c>
      <c r="B128" s="44" t="s">
        <v>769</v>
      </c>
      <c r="C128" s="166">
        <v>1963</v>
      </c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>
        <v>60.154929577464785</v>
      </c>
      <c r="O128" s="226"/>
      <c r="P128" s="226">
        <v>53.81501340482574</v>
      </c>
      <c r="Q128" s="226"/>
      <c r="R128" s="226"/>
      <c r="S128" s="226"/>
      <c r="T128" s="110">
        <f>IF((COUNTA(D128:S128)&gt;12),LARGE(D128:S128,1)+LARGE(D128:S128,2)+LARGE(D128:S128,3)+LARGE(D128:S128,4)+LARGE(D128:S128,5)+LARGE(D128:S128,6)+LARGE(D128:S128,7)+LARGE(D128:S128,8)+LARGE(D128:S128,9)+LARGE(D128:S128,10)+LARGE(D128:S128,11)+LARGE(D128:S128,12),SUM(D128:S128))</f>
        <v>113.96994298229052</v>
      </c>
      <c r="U128" s="31">
        <f>T128-$T$5</f>
        <v>-1045.7069251911698</v>
      </c>
    </row>
    <row r="129" spans="1:21" ht="12.75">
      <c r="A129" s="98" t="s">
        <v>175</v>
      </c>
      <c r="B129" s="44" t="s">
        <v>764</v>
      </c>
      <c r="C129" s="166">
        <v>1999</v>
      </c>
      <c r="D129" s="226"/>
      <c r="E129" s="226"/>
      <c r="F129" s="226"/>
      <c r="G129" s="226"/>
      <c r="H129" s="226"/>
      <c r="I129" s="226">
        <v>35.89</v>
      </c>
      <c r="J129" s="226"/>
      <c r="K129" s="226"/>
      <c r="L129" s="226"/>
      <c r="M129" s="226"/>
      <c r="N129" s="226"/>
      <c r="O129" s="226">
        <v>74.81250000000001</v>
      </c>
      <c r="P129" s="226"/>
      <c r="Q129" s="226"/>
      <c r="R129" s="226"/>
      <c r="S129" s="226"/>
      <c r="T129" s="110">
        <f>IF((COUNTA(D129:S129)&gt;12),LARGE(D129:S129,1)+LARGE(D129:S129,2)+LARGE(D129:S129,3)+LARGE(D129:S129,4)+LARGE(D129:S129,5)+LARGE(D129:S129,6)+LARGE(D129:S129,7)+LARGE(D129:S129,8)+LARGE(D129:S129,9)+LARGE(D129:S129,10)+LARGE(D129:S129,11)+LARGE(D129:S129,12),SUM(D129:S129))</f>
        <v>110.70250000000001</v>
      </c>
      <c r="U129" s="31">
        <f>T129-$T$5</f>
        <v>-1048.9743681734603</v>
      </c>
    </row>
    <row r="130" spans="1:21" ht="12.75">
      <c r="A130" s="98" t="s">
        <v>176</v>
      </c>
      <c r="B130" s="44" t="s">
        <v>742</v>
      </c>
      <c r="C130" s="166">
        <v>2012</v>
      </c>
      <c r="D130" s="226"/>
      <c r="E130" s="226"/>
      <c r="F130" s="226"/>
      <c r="G130" s="226"/>
      <c r="H130" s="226"/>
      <c r="I130" s="226"/>
      <c r="J130" s="226"/>
      <c r="K130" s="226"/>
      <c r="L130" s="226"/>
      <c r="M130" s="226">
        <v>54.23275609040212</v>
      </c>
      <c r="N130" s="226">
        <v>30.577464788732392</v>
      </c>
      <c r="O130" s="226"/>
      <c r="P130" s="226">
        <v>25.664879356568363</v>
      </c>
      <c r="Q130" s="226"/>
      <c r="R130" s="226"/>
      <c r="S130" s="226"/>
      <c r="T130" s="110">
        <f>IF((COUNTA(D130:S130)&gt;12),LARGE(D130:S130,1)+LARGE(D130:S130,2)+LARGE(D130:S130,3)+LARGE(D130:S130,4)+LARGE(D130:S130,5)+LARGE(D130:S130,6)+LARGE(D130:S130,7)+LARGE(D130:S130,8)+LARGE(D130:S130,9)+LARGE(D130:S130,10)+LARGE(D130:S130,11)+LARGE(D130:S130,12),SUM(D130:S130))</f>
        <v>110.47510023570287</v>
      </c>
      <c r="U130" s="31">
        <f>T130-$T$5</f>
        <v>-1049.2017679377575</v>
      </c>
    </row>
    <row r="131" spans="1:21" ht="12.75">
      <c r="A131" s="98" t="s">
        <v>177</v>
      </c>
      <c r="B131" s="44" t="s">
        <v>886</v>
      </c>
      <c r="C131" s="166">
        <v>1982</v>
      </c>
      <c r="D131" s="226"/>
      <c r="E131" s="226"/>
      <c r="F131" s="226"/>
      <c r="G131" s="226"/>
      <c r="H131" s="226"/>
      <c r="I131" s="226">
        <v>110.44312026002164</v>
      </c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110">
        <f>IF((COUNTA(D131:S131)&gt;12),LARGE(D131:S131,1)+LARGE(D131:S131,2)+LARGE(D131:S131,3)+LARGE(D131:S131,4)+LARGE(D131:S131,5)+LARGE(D131:S131,6)+LARGE(D131:S131,7)+LARGE(D131:S131,8)+LARGE(D131:S131,9)+LARGE(D131:S131,10)+LARGE(D131:S131,11)+LARGE(D131:S131,12),SUM(D131:S131))</f>
        <v>110.44312026002164</v>
      </c>
      <c r="U131" s="31">
        <f>T131-$T$5</f>
        <v>-1049.2337479134387</v>
      </c>
    </row>
    <row r="132" spans="1:21" ht="12.75">
      <c r="A132" s="98" t="s">
        <v>178</v>
      </c>
      <c r="B132" s="44" t="s">
        <v>864</v>
      </c>
      <c r="C132" s="166">
        <v>1997</v>
      </c>
      <c r="D132" s="226"/>
      <c r="E132" s="226"/>
      <c r="F132" s="226">
        <v>110</v>
      </c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110">
        <f>IF((COUNTA(D132:S132)&gt;12),LARGE(D132:S132,1)+LARGE(D132:S132,2)+LARGE(D132:S132,3)+LARGE(D132:S132,4)+LARGE(D132:S132,5)+LARGE(D132:S132,6)+LARGE(D132:S132,7)+LARGE(D132:S132,8)+LARGE(D132:S132,9)+LARGE(D132:S132,10)+LARGE(D132:S132,11)+LARGE(D132:S132,12),SUM(D132:S132))</f>
        <v>110</v>
      </c>
      <c r="U132" s="31">
        <f>T132-$T$5</f>
        <v>-1049.6768681734604</v>
      </c>
    </row>
    <row r="133" spans="1:21" ht="12.75">
      <c r="A133" s="98" t="s">
        <v>179</v>
      </c>
      <c r="B133" s="44" t="s">
        <v>911</v>
      </c>
      <c r="C133" s="166"/>
      <c r="D133" s="226"/>
      <c r="E133" s="226"/>
      <c r="F133" s="226"/>
      <c r="G133" s="226"/>
      <c r="H133" s="226"/>
      <c r="I133" s="226"/>
      <c r="J133" s="226">
        <v>109.9127968060517</v>
      </c>
      <c r="K133" s="226"/>
      <c r="L133" s="226"/>
      <c r="M133" s="226"/>
      <c r="N133" s="226"/>
      <c r="O133" s="226"/>
      <c r="P133" s="226"/>
      <c r="Q133" s="226"/>
      <c r="R133" s="226"/>
      <c r="S133" s="226"/>
      <c r="T133" s="110">
        <f>IF((COUNTA(D133:S133)&gt;12),LARGE(D133:S133,1)+LARGE(D133:S133,2)+LARGE(D133:S133,3)+LARGE(D133:S133,4)+LARGE(D133:S133,5)+LARGE(D133:S133,6)+LARGE(D133:S133,7)+LARGE(D133:S133,8)+LARGE(D133:S133,9)+LARGE(D133:S133,10)+LARGE(D133:S133,11)+LARGE(D133:S133,12),SUM(D133:S133))</f>
        <v>109.9127968060517</v>
      </c>
      <c r="U133" s="31">
        <f>T133-$T$5</f>
        <v>-1049.7640713674086</v>
      </c>
    </row>
    <row r="134" spans="1:21" ht="12.75">
      <c r="A134" s="98" t="s">
        <v>180</v>
      </c>
      <c r="B134" s="44" t="s">
        <v>709</v>
      </c>
      <c r="C134" s="16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>
        <v>60.624413145539904</v>
      </c>
      <c r="O134" s="226"/>
      <c r="P134" s="226">
        <v>49.257372654155496</v>
      </c>
      <c r="Q134" s="226"/>
      <c r="R134" s="226"/>
      <c r="S134" s="226"/>
      <c r="T134" s="110">
        <f>IF((COUNTA(D134:S134)&gt;12),LARGE(D134:S134,1)+LARGE(D134:S134,2)+LARGE(D134:S134,3)+LARGE(D134:S134,4)+LARGE(D134:S134,5)+LARGE(D134:S134,6)+LARGE(D134:S134,7)+LARGE(D134:S134,8)+LARGE(D134:S134,9)+LARGE(D134:S134,10)+LARGE(D134:S134,11)+LARGE(D134:S134,12),SUM(D134:S134))</f>
        <v>109.8817857996954</v>
      </c>
      <c r="U134" s="31">
        <f>T134-$T$5</f>
        <v>-1049.7950823737651</v>
      </c>
    </row>
    <row r="135" spans="1:21" ht="12.75">
      <c r="A135" s="98" t="s">
        <v>181</v>
      </c>
      <c r="B135" s="44" t="s">
        <v>912</v>
      </c>
      <c r="C135" s="253"/>
      <c r="D135" s="226"/>
      <c r="E135" s="226"/>
      <c r="F135" s="226"/>
      <c r="G135" s="226"/>
      <c r="H135" s="226"/>
      <c r="I135" s="226"/>
      <c r="J135" s="226">
        <v>107.87530762920429</v>
      </c>
      <c r="K135" s="226"/>
      <c r="L135" s="226"/>
      <c r="M135" s="226"/>
      <c r="N135" s="226"/>
      <c r="O135" s="226"/>
      <c r="P135" s="226"/>
      <c r="Q135" s="226"/>
      <c r="R135" s="226"/>
      <c r="S135" s="226"/>
      <c r="T135" s="110">
        <f>IF((COUNTA(D135:S135)&gt;12),LARGE(D135:S135,1)+LARGE(D135:S135,2)+LARGE(D135:S135,3)+LARGE(D135:S135,4)+LARGE(D135:S135,5)+LARGE(D135:S135,6)+LARGE(D135:S135,7)+LARGE(D135:S135,8)+LARGE(D135:S135,9)+LARGE(D135:S135,10)+LARGE(D135:S135,11)+LARGE(D135:S135,12),SUM(D135:S135))</f>
        <v>107.87530762920429</v>
      </c>
      <c r="U135" s="31">
        <f>T135-$T$5</f>
        <v>-1051.801560544256</v>
      </c>
    </row>
    <row r="136" spans="1:21" ht="12.75">
      <c r="A136" s="98" t="s">
        <v>182</v>
      </c>
      <c r="B136" s="44" t="s">
        <v>820</v>
      </c>
      <c r="C136" s="166"/>
      <c r="D136" s="226"/>
      <c r="E136" s="226"/>
      <c r="F136" s="226"/>
      <c r="G136" s="226"/>
      <c r="H136" s="226">
        <v>107.01622971285892</v>
      </c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110">
        <f>IF((COUNTA(D136:S136)&gt;12),LARGE(D136:S136,1)+LARGE(D136:S136,2)+LARGE(D136:S136,3)+LARGE(D136:S136,4)+LARGE(D136:S136,5)+LARGE(D136:S136,6)+LARGE(D136:S136,7)+LARGE(D136:S136,8)+LARGE(D136:S136,9)+LARGE(D136:S136,10)+LARGE(D136:S136,11)+LARGE(D136:S136,12),SUM(D136:S136))</f>
        <v>107.01622971285892</v>
      </c>
      <c r="U136" s="31">
        <f>T136-$T$5</f>
        <v>-1052.6606384606016</v>
      </c>
    </row>
    <row r="137" spans="1:21" ht="12.75">
      <c r="A137" s="98" t="s">
        <v>183</v>
      </c>
      <c r="B137" s="44" t="s">
        <v>874</v>
      </c>
      <c r="C137" s="166">
        <v>1987</v>
      </c>
      <c r="D137" s="226"/>
      <c r="E137" s="226"/>
      <c r="F137" s="226"/>
      <c r="G137" s="226"/>
      <c r="H137" s="226">
        <v>106.12026359143327</v>
      </c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110">
        <f>IF((COUNTA(D137:S137)&gt;12),LARGE(D137:S137,1)+LARGE(D137:S137,2)+LARGE(D137:S137,3)+LARGE(D137:S137,4)+LARGE(D137:S137,5)+LARGE(D137:S137,6)+LARGE(D137:S137,7)+LARGE(D137:S137,8)+LARGE(D137:S137,9)+LARGE(D137:S137,10)+LARGE(D137:S137,11)+LARGE(D137:S137,12),SUM(D137:S137))</f>
        <v>106.12026359143327</v>
      </c>
      <c r="U137" s="31">
        <f>T137-$T$5</f>
        <v>-1053.5566045820271</v>
      </c>
    </row>
    <row r="138" spans="1:21" ht="12.75">
      <c r="A138" s="98" t="s">
        <v>184</v>
      </c>
      <c r="B138" s="44" t="s">
        <v>817</v>
      </c>
      <c r="C138" s="166">
        <v>2008</v>
      </c>
      <c r="D138" s="226"/>
      <c r="E138" s="226">
        <v>106.00232851196225</v>
      </c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110">
        <f>IF((COUNTA(D138:S138)&gt;12),LARGE(D138:S138,1)+LARGE(D138:S138,2)+LARGE(D138:S138,3)+LARGE(D138:S138,4)+LARGE(D138:S138,5)+LARGE(D138:S138,6)+LARGE(D138:S138,7)+LARGE(D138:S138,8)+LARGE(D138:S138,9)+LARGE(D138:S138,10)+LARGE(D138:S138,11)+LARGE(D138:S138,12),SUM(D138:S138))</f>
        <v>106.00232851196225</v>
      </c>
      <c r="U138" s="31">
        <f>T138-$T$5</f>
        <v>-1053.674539661498</v>
      </c>
    </row>
    <row r="139" spans="1:21" ht="12.75">
      <c r="A139" s="98" t="s">
        <v>185</v>
      </c>
      <c r="B139" s="44" t="s">
        <v>913</v>
      </c>
      <c r="C139" s="166">
        <v>1974</v>
      </c>
      <c r="D139" s="226"/>
      <c r="E139" s="226"/>
      <c r="F139" s="226"/>
      <c r="G139" s="226"/>
      <c r="H139" s="226"/>
      <c r="I139" s="226"/>
      <c r="J139" s="226">
        <v>105.72313224131044</v>
      </c>
      <c r="K139" s="226"/>
      <c r="L139" s="226"/>
      <c r="M139" s="226"/>
      <c r="N139" s="226"/>
      <c r="O139" s="226"/>
      <c r="P139" s="226"/>
      <c r="Q139" s="226"/>
      <c r="R139" s="226"/>
      <c r="S139" s="226"/>
      <c r="T139" s="110">
        <f>IF((COUNTA(D139:S139)&gt;12),LARGE(D139:S139,1)+LARGE(D139:S139,2)+LARGE(D139:S139,3)+LARGE(D139:S139,4)+LARGE(D139:S139,5)+LARGE(D139:S139,6)+LARGE(D139:S139,7)+LARGE(D139:S139,8)+LARGE(D139:S139,9)+LARGE(D139:S139,10)+LARGE(D139:S139,11)+LARGE(D139:S139,12),SUM(D139:S139))</f>
        <v>105.72313224131044</v>
      </c>
      <c r="U139" s="31">
        <f>T139-$T$5</f>
        <v>-1053.95373593215</v>
      </c>
    </row>
    <row r="140" spans="1:21" ht="12.75">
      <c r="A140" s="98" t="s">
        <v>186</v>
      </c>
      <c r="B140" s="44" t="s">
        <v>914</v>
      </c>
      <c r="C140" s="166">
        <v>1979</v>
      </c>
      <c r="D140" s="226"/>
      <c r="E140" s="226"/>
      <c r="F140" s="226"/>
      <c r="G140" s="226"/>
      <c r="H140" s="226"/>
      <c r="I140" s="226"/>
      <c r="J140" s="226">
        <v>105.21040095275903</v>
      </c>
      <c r="K140" s="226"/>
      <c r="L140" s="226"/>
      <c r="M140" s="226"/>
      <c r="N140" s="226"/>
      <c r="O140" s="226"/>
      <c r="P140" s="226"/>
      <c r="Q140" s="226"/>
      <c r="R140" s="226"/>
      <c r="S140" s="226"/>
      <c r="T140" s="110">
        <f>IF((COUNTA(D140:S140)&gt;12),LARGE(D140:S140,1)+LARGE(D140:S140,2)+LARGE(D140:S140,3)+LARGE(D140:S140,4)+LARGE(D140:S140,5)+LARGE(D140:S140,6)+LARGE(D140:S140,7)+LARGE(D140:S140,8)+LARGE(D140:S140,9)+LARGE(D140:S140,10)+LARGE(D140:S140,11)+LARGE(D140:S140,12),SUM(D140:S140))</f>
        <v>105.21040095275903</v>
      </c>
      <c r="U140" s="31">
        <f>T140-$T$5</f>
        <v>-1054.4664672207014</v>
      </c>
    </row>
    <row r="141" spans="1:21" ht="12.75">
      <c r="A141" s="98" t="s">
        <v>187</v>
      </c>
      <c r="B141" s="44" t="s">
        <v>787</v>
      </c>
      <c r="C141" s="166">
        <v>1969</v>
      </c>
      <c r="D141" s="226"/>
      <c r="E141" s="226"/>
      <c r="F141" s="226">
        <v>103.61471861471861</v>
      </c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110">
        <f>IF((COUNTA(D141:S141)&gt;12),LARGE(D141:S141,1)+LARGE(D141:S141,2)+LARGE(D141:S141,3)+LARGE(D141:S141,4)+LARGE(D141:S141,5)+LARGE(D141:S141,6)+LARGE(D141:S141,7)+LARGE(D141:S141,8)+LARGE(D141:S141,9)+LARGE(D141:S141,10)+LARGE(D141:S141,11)+LARGE(D141:S141,12),SUM(D141:S141))</f>
        <v>103.61471861471861</v>
      </c>
      <c r="U141" s="31">
        <f>T141-$T$5</f>
        <v>-1056.0621495587418</v>
      </c>
    </row>
    <row r="142" spans="1:21" ht="12.75">
      <c r="A142" s="98" t="s">
        <v>188</v>
      </c>
      <c r="B142" s="44" t="s">
        <v>887</v>
      </c>
      <c r="C142" s="166"/>
      <c r="D142" s="226"/>
      <c r="E142" s="226"/>
      <c r="F142" s="226"/>
      <c r="G142" s="226"/>
      <c r="H142" s="226"/>
      <c r="I142" s="226">
        <v>103.25751916650285</v>
      </c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110">
        <f>IF((COUNTA(D142:S142)&gt;12),LARGE(D142:S142,1)+LARGE(D142:S142,2)+LARGE(D142:S142,3)+LARGE(D142:S142,4)+LARGE(D142:S142,5)+LARGE(D142:S142,6)+LARGE(D142:S142,7)+LARGE(D142:S142,8)+LARGE(D142:S142,9)+LARGE(D142:S142,10)+LARGE(D142:S142,11)+LARGE(D142:S142,12),SUM(D142:S142))</f>
        <v>103.25751916650285</v>
      </c>
      <c r="U142" s="31">
        <f>T142-$T$5</f>
        <v>-1056.4193490069576</v>
      </c>
    </row>
    <row r="143" spans="1:21" ht="12.75">
      <c r="A143" s="98" t="s">
        <v>189</v>
      </c>
      <c r="B143" s="44" t="s">
        <v>939</v>
      </c>
      <c r="C143" s="16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>
        <v>103</v>
      </c>
      <c r="N143" s="226"/>
      <c r="O143" s="226"/>
      <c r="P143" s="226"/>
      <c r="Q143" s="226"/>
      <c r="R143" s="226"/>
      <c r="S143" s="226"/>
      <c r="T143" s="110">
        <f>IF((COUNTA(D143:S143)&gt;12),LARGE(D143:S143,1)+LARGE(D143:S143,2)+LARGE(D143:S143,3)+LARGE(D143:S143,4)+LARGE(D143:S143,5)+LARGE(D143:S143,6)+LARGE(D143:S143,7)+LARGE(D143:S143,8)+LARGE(D143:S143,9)+LARGE(D143:S143,10)+LARGE(D143:S143,11)+LARGE(D143:S143,12),SUM(D143:S143))</f>
        <v>103</v>
      </c>
      <c r="U143" s="31">
        <f>T143-$T$5</f>
        <v>-1056.6768681734604</v>
      </c>
    </row>
    <row r="144" spans="1:21" ht="12.75">
      <c r="A144" s="98" t="s">
        <v>190</v>
      </c>
      <c r="B144" s="44" t="s">
        <v>805</v>
      </c>
      <c r="C144" s="16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>
        <v>103</v>
      </c>
      <c r="P144" s="226"/>
      <c r="Q144" s="226"/>
      <c r="R144" s="226"/>
      <c r="S144" s="226"/>
      <c r="T144" s="110">
        <f>IF((COUNTA(D144:S144)&gt;12),LARGE(D144:S144,1)+LARGE(D144:S144,2)+LARGE(D144:S144,3)+LARGE(D144:S144,4)+LARGE(D144:S144,5)+LARGE(D144:S144,6)+LARGE(D144:S144,7)+LARGE(D144:S144,8)+LARGE(D144:S144,9)+LARGE(D144:S144,10)+LARGE(D144:S144,11)+LARGE(D144:S144,12),SUM(D144:S144))</f>
        <v>103</v>
      </c>
      <c r="U144" s="31">
        <f>T144-$T$5</f>
        <v>-1056.6768681734604</v>
      </c>
    </row>
    <row r="145" spans="1:21" ht="12.75">
      <c r="A145" s="98" t="s">
        <v>191</v>
      </c>
      <c r="B145" s="44" t="s">
        <v>783</v>
      </c>
      <c r="C145" s="16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>
        <v>103</v>
      </c>
      <c r="N145" s="226"/>
      <c r="O145" s="226"/>
      <c r="P145" s="226"/>
      <c r="Q145" s="226"/>
      <c r="R145" s="226"/>
      <c r="S145" s="226"/>
      <c r="T145" s="110">
        <f>IF((COUNTA(D145:S145)&gt;12),LARGE(D145:S145,1)+LARGE(D145:S145,2)+LARGE(D145:S145,3)+LARGE(D145:S145,4)+LARGE(D145:S145,5)+LARGE(D145:S145,6)+LARGE(D145:S145,7)+LARGE(D145:S145,8)+LARGE(D145:S145,9)+LARGE(D145:S145,10)+LARGE(D145:S145,11)+LARGE(D145:S145,12),SUM(D145:S145))</f>
        <v>103</v>
      </c>
      <c r="U145" s="31">
        <f>T145-$T$5</f>
        <v>-1056.6768681734604</v>
      </c>
    </row>
    <row r="146" spans="1:21" ht="12.75">
      <c r="A146" s="98" t="s">
        <v>192</v>
      </c>
      <c r="B146" s="44" t="s">
        <v>835</v>
      </c>
      <c r="C146" s="166"/>
      <c r="D146" s="226"/>
      <c r="E146" s="226"/>
      <c r="F146" s="226"/>
      <c r="G146" s="226"/>
      <c r="H146" s="226"/>
      <c r="I146" s="226">
        <v>102.27699166505137</v>
      </c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110">
        <f>IF((COUNTA(D146:S146)&gt;12),LARGE(D146:S146,1)+LARGE(D146:S146,2)+LARGE(D146:S146,3)+LARGE(D146:S146,4)+LARGE(D146:S146,5)+LARGE(D146:S146,6)+LARGE(D146:S146,7)+LARGE(D146:S146,8)+LARGE(D146:S146,9)+LARGE(D146:S146,10)+LARGE(D146:S146,11)+LARGE(D146:S146,12),SUM(D146:S146))</f>
        <v>102.27699166505137</v>
      </c>
      <c r="U146" s="31">
        <f>T146-$T$5</f>
        <v>-1057.399876508409</v>
      </c>
    </row>
    <row r="147" spans="1:21" ht="12.75">
      <c r="A147" s="98" t="s">
        <v>193</v>
      </c>
      <c r="B147" s="44" t="s">
        <v>875</v>
      </c>
      <c r="C147" s="166">
        <v>1959</v>
      </c>
      <c r="D147" s="226"/>
      <c r="E147" s="226"/>
      <c r="F147" s="226"/>
      <c r="G147" s="226"/>
      <c r="H147" s="226">
        <v>101.83953033268101</v>
      </c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110">
        <f>IF((COUNTA(D147:S147)&gt;12),LARGE(D147:S147,1)+LARGE(D147:S147,2)+LARGE(D147:S147,3)+LARGE(D147:S147,4)+LARGE(D147:S147,5)+LARGE(D147:S147,6)+LARGE(D147:S147,7)+LARGE(D147:S147,8)+LARGE(D147:S147,9)+LARGE(D147:S147,10)+LARGE(D147:S147,11)+LARGE(D147:S147,12),SUM(D147:S147))</f>
        <v>101.83953033268101</v>
      </c>
      <c r="U147" s="31">
        <f>T147-$T$5</f>
        <v>-1057.8373378407794</v>
      </c>
    </row>
    <row r="148" spans="1:21" ht="12.75">
      <c r="A148" s="98" t="s">
        <v>194</v>
      </c>
      <c r="B148" s="44" t="s">
        <v>940</v>
      </c>
      <c r="C148" s="16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>
        <v>101.64368465668267</v>
      </c>
      <c r="N148" s="226"/>
      <c r="O148" s="226"/>
      <c r="P148" s="226"/>
      <c r="Q148" s="226"/>
      <c r="R148" s="226"/>
      <c r="S148" s="226"/>
      <c r="T148" s="110">
        <f>IF((COUNTA(D148:S148)&gt;12),LARGE(D148:S148,1)+LARGE(D148:S148,2)+LARGE(D148:S148,3)+LARGE(D148:S148,4)+LARGE(D148:S148,5)+LARGE(D148:S148,6)+LARGE(D148:S148,7)+LARGE(D148:S148,8)+LARGE(D148:S148,9)+LARGE(D148:S148,10)+LARGE(D148:S148,11)+LARGE(D148:S148,12),SUM(D148:S148))</f>
        <v>101.64368465668267</v>
      </c>
      <c r="U148" s="31">
        <f>T148-$T$5</f>
        <v>-1058.0331835167779</v>
      </c>
    </row>
    <row r="149" spans="1:21" ht="12.75">
      <c r="A149" s="98" t="s">
        <v>195</v>
      </c>
      <c r="B149" s="44" t="s">
        <v>834</v>
      </c>
      <c r="C149" s="166"/>
      <c r="D149" s="226"/>
      <c r="E149" s="226"/>
      <c r="F149" s="226"/>
      <c r="G149" s="226"/>
      <c r="H149" s="226"/>
      <c r="I149" s="226">
        <v>101.21912578736399</v>
      </c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110">
        <f>IF((COUNTA(D149:S149)&gt;12),LARGE(D149:S149,1)+LARGE(D149:S149,2)+LARGE(D149:S149,3)+LARGE(D149:S149,4)+LARGE(D149:S149,5)+LARGE(D149:S149,6)+LARGE(D149:S149,7)+LARGE(D149:S149,8)+LARGE(D149:S149,9)+LARGE(D149:S149,10)+LARGE(D149:S149,11)+LARGE(D149:S149,12),SUM(D149:S149))</f>
        <v>101.21912578736399</v>
      </c>
      <c r="U149" s="31">
        <f>T149-$T$5</f>
        <v>-1058.4577423860965</v>
      </c>
    </row>
    <row r="150" spans="1:21" ht="12.75">
      <c r="A150" s="98" t="s">
        <v>196</v>
      </c>
      <c r="B150" s="44" t="s">
        <v>964</v>
      </c>
      <c r="C150" s="166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>
        <v>101</v>
      </c>
      <c r="Q150" s="226"/>
      <c r="R150" s="226"/>
      <c r="S150" s="226"/>
      <c r="T150" s="110">
        <f>IF((COUNTA(D150:S150)&gt;12),LARGE(D150:S150,1)+LARGE(D150:S150,2)+LARGE(D150:S150,3)+LARGE(D150:S150,4)+LARGE(D150:S150,5)+LARGE(D150:S150,6)+LARGE(D150:S150,7)+LARGE(D150:S150,8)+LARGE(D150:S150,9)+LARGE(D150:S150,10)+LARGE(D150:S150,11)+LARGE(D150:S150,12),SUM(D150:S150))</f>
        <v>101</v>
      </c>
      <c r="U150" s="31">
        <f>T150-$T$5</f>
        <v>-1058.6768681734604</v>
      </c>
    </row>
    <row r="151" spans="1:21" ht="12.75">
      <c r="A151" s="98" t="s">
        <v>197</v>
      </c>
      <c r="B151" s="44" t="s">
        <v>948</v>
      </c>
      <c r="C151" s="166">
        <v>2007</v>
      </c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>
        <v>66.25821596244131</v>
      </c>
      <c r="O151" s="226"/>
      <c r="P151" s="226">
        <v>32.90348525469169</v>
      </c>
      <c r="Q151" s="226"/>
      <c r="R151" s="226"/>
      <c r="S151" s="226"/>
      <c r="T151" s="110">
        <f>IF((COUNTA(D151:S151)&gt;12),LARGE(D151:S151,1)+LARGE(D151:S151,2)+LARGE(D151:S151,3)+LARGE(D151:S151,4)+LARGE(D151:S151,5)+LARGE(D151:S151,6)+LARGE(D151:S151,7)+LARGE(D151:S151,8)+LARGE(D151:S151,9)+LARGE(D151:S151,10)+LARGE(D151:S151,11)+LARGE(D151:S151,12),SUM(D151:S151))</f>
        <v>99.161701217133</v>
      </c>
      <c r="U151" s="31">
        <f>T151-$T$5</f>
        <v>-1060.5151669563274</v>
      </c>
    </row>
    <row r="152" spans="1:21" ht="12.75">
      <c r="A152" s="98" t="s">
        <v>198</v>
      </c>
      <c r="B152" s="44" t="s">
        <v>876</v>
      </c>
      <c r="C152" s="166">
        <v>1983</v>
      </c>
      <c r="D152" s="226"/>
      <c r="E152" s="226"/>
      <c r="F152" s="226"/>
      <c r="G152" s="226"/>
      <c r="H152" s="226">
        <v>98.96525679758308</v>
      </c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110">
        <f>IF((COUNTA(D152:S152)&gt;12),LARGE(D152:S152,1)+LARGE(D152:S152,2)+LARGE(D152:S152,3)+LARGE(D152:S152,4)+LARGE(D152:S152,5)+LARGE(D152:S152,6)+LARGE(D152:S152,7)+LARGE(D152:S152,8)+LARGE(D152:S152,9)+LARGE(D152:S152,10)+LARGE(D152:S152,11)+LARGE(D152:S152,12),SUM(D152:S152))</f>
        <v>98.96525679758308</v>
      </c>
      <c r="U152" s="31">
        <f>T152-$T$5</f>
        <v>-1060.7116113758773</v>
      </c>
    </row>
    <row r="153" spans="1:21" ht="12.75">
      <c r="A153" s="98" t="s">
        <v>199</v>
      </c>
      <c r="B153" s="44" t="s">
        <v>857</v>
      </c>
      <c r="C153" s="166">
        <v>1994</v>
      </c>
      <c r="D153" s="226"/>
      <c r="E153" s="226">
        <v>98.41885835286945</v>
      </c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110">
        <f>IF((COUNTA(D153:S153)&gt;12),LARGE(D153:S153,1)+LARGE(D153:S153,2)+LARGE(D153:S153,3)+LARGE(D153:S153,4)+LARGE(D153:S153,5)+LARGE(D153:S153,6)+LARGE(D153:S153,7)+LARGE(D153:S153,8)+LARGE(D153:S153,9)+LARGE(D153:S153,10)+LARGE(D153:S153,11)+LARGE(D153:S153,12),SUM(D153:S153))</f>
        <v>98.41885835286945</v>
      </c>
      <c r="U153" s="31">
        <f>T153-$T$5</f>
        <v>-1061.258009820591</v>
      </c>
    </row>
    <row r="154" spans="1:21" ht="12.75">
      <c r="A154" s="98" t="s">
        <v>200</v>
      </c>
      <c r="B154" s="44" t="s">
        <v>733</v>
      </c>
      <c r="C154" s="166">
        <v>2005</v>
      </c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>
        <v>63.441314553990615</v>
      </c>
      <c r="O154" s="226"/>
      <c r="P154" s="226">
        <v>34.51206434316354</v>
      </c>
      <c r="Q154" s="226"/>
      <c r="R154" s="226"/>
      <c r="S154" s="226"/>
      <c r="T154" s="110">
        <f>IF((COUNTA(D154:S154)&gt;12),LARGE(D154:S154,1)+LARGE(D154:S154,2)+LARGE(D154:S154,3)+LARGE(D154:S154,4)+LARGE(D154:S154,5)+LARGE(D154:S154,6)+LARGE(D154:S154,7)+LARGE(D154:S154,8)+LARGE(D154:S154,9)+LARGE(D154:S154,10)+LARGE(D154:S154,11)+LARGE(D154:S154,12),SUM(D154:S154))</f>
        <v>97.95337889715415</v>
      </c>
      <c r="U154" s="31">
        <f>T154-$T$5</f>
        <v>-1061.7234892763063</v>
      </c>
    </row>
    <row r="155" spans="1:21" ht="12.75">
      <c r="A155" s="98" t="s">
        <v>201</v>
      </c>
      <c r="B155" s="44" t="s">
        <v>856</v>
      </c>
      <c r="C155" s="166">
        <v>1971</v>
      </c>
      <c r="D155" s="226"/>
      <c r="E155" s="226">
        <v>97.23431092187091</v>
      </c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110">
        <f>IF((COUNTA(D155:S155)&gt;12),LARGE(D155:S155,1)+LARGE(D155:S155,2)+LARGE(D155:S155,3)+LARGE(D155:S155,4)+LARGE(D155:S155,5)+LARGE(D155:S155,6)+LARGE(D155:S155,7)+LARGE(D155:S155,8)+LARGE(D155:S155,9)+LARGE(D155:S155,10)+LARGE(D155:S155,11)+LARGE(D155:S155,12),SUM(D155:S155))</f>
        <v>97.23431092187091</v>
      </c>
      <c r="U155" s="31">
        <f>T155-$T$5</f>
        <v>-1062.4425572515895</v>
      </c>
    </row>
    <row r="156" spans="1:21" ht="12.75">
      <c r="A156" s="98" t="s">
        <v>202</v>
      </c>
      <c r="B156" s="44" t="s">
        <v>821</v>
      </c>
      <c r="C156" s="166"/>
      <c r="D156" s="226"/>
      <c r="E156" s="226"/>
      <c r="F156" s="226"/>
      <c r="G156" s="226"/>
      <c r="H156" s="226">
        <v>96.98821796759941</v>
      </c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110">
        <f>IF((COUNTA(D156:S156)&gt;12),LARGE(D156:S156,1)+LARGE(D156:S156,2)+LARGE(D156:S156,3)+LARGE(D156:S156,4)+LARGE(D156:S156,5)+LARGE(D156:S156,6)+LARGE(D156:S156,7)+LARGE(D156:S156,8)+LARGE(D156:S156,9)+LARGE(D156:S156,10)+LARGE(D156:S156,11)+LARGE(D156:S156,12),SUM(D156:S156))</f>
        <v>96.98821796759941</v>
      </c>
      <c r="U156" s="31">
        <f>T156-$T$5</f>
        <v>-1062.688650205861</v>
      </c>
    </row>
    <row r="157" spans="1:21" ht="12.75">
      <c r="A157" s="98" t="s">
        <v>203</v>
      </c>
      <c r="B157" s="44" t="s">
        <v>806</v>
      </c>
      <c r="C157" s="166"/>
      <c r="D157" s="226"/>
      <c r="E157" s="226"/>
      <c r="F157" s="226">
        <v>95.98409542743539</v>
      </c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110">
        <f>IF((COUNTA(D157:S157)&gt;12),LARGE(D157:S157,1)+LARGE(D157:S157,2)+LARGE(D157:S157,3)+LARGE(D157:S157,4)+LARGE(D157:S157,5)+LARGE(D157:S157,6)+LARGE(D157:S157,7)+LARGE(D157:S157,8)+LARGE(D157:S157,9)+LARGE(D157:S157,10)+LARGE(D157:S157,11)+LARGE(D157:S157,12),SUM(D157:S157))</f>
        <v>95.98409542743539</v>
      </c>
      <c r="U157" s="31">
        <f>T157-$T$5</f>
        <v>-1063.692772746025</v>
      </c>
    </row>
    <row r="158" spans="1:21" ht="12.75">
      <c r="A158" s="98" t="s">
        <v>204</v>
      </c>
      <c r="B158" s="44" t="s">
        <v>915</v>
      </c>
      <c r="C158" s="166">
        <v>1947</v>
      </c>
      <c r="D158" s="226"/>
      <c r="E158" s="226"/>
      <c r="F158" s="226"/>
      <c r="G158" s="226"/>
      <c r="H158" s="226"/>
      <c r="I158" s="226"/>
      <c r="J158" s="226">
        <v>95.98190760583172</v>
      </c>
      <c r="K158" s="226"/>
      <c r="L158" s="226"/>
      <c r="M158" s="226"/>
      <c r="N158" s="226"/>
      <c r="O158" s="226"/>
      <c r="P158" s="226"/>
      <c r="Q158" s="226"/>
      <c r="R158" s="226"/>
      <c r="S158" s="226"/>
      <c r="T158" s="110">
        <f>IF((COUNTA(D158:S158)&gt;12),LARGE(D158:S158,1)+LARGE(D158:S158,2)+LARGE(D158:S158,3)+LARGE(D158:S158,4)+LARGE(D158:S158,5)+LARGE(D158:S158,6)+LARGE(D158:S158,7)+LARGE(D158:S158,8)+LARGE(D158:S158,9)+LARGE(D158:S158,10)+LARGE(D158:S158,11)+LARGE(D158:S158,12),SUM(D158:S158))</f>
        <v>95.98190760583172</v>
      </c>
      <c r="U158" s="31">
        <f>T158-$T$5</f>
        <v>-1063.6949605676286</v>
      </c>
    </row>
    <row r="159" spans="1:21" ht="12.75">
      <c r="A159" s="98" t="s">
        <v>205</v>
      </c>
      <c r="B159" s="44" t="s">
        <v>774</v>
      </c>
      <c r="C159" s="166">
        <v>1956</v>
      </c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>
        <v>45.60093896713615</v>
      </c>
      <c r="O159" s="226"/>
      <c r="P159" s="226">
        <v>50.32975871313673</v>
      </c>
      <c r="Q159" s="226"/>
      <c r="R159" s="226"/>
      <c r="S159" s="226"/>
      <c r="T159" s="110">
        <f>IF((COUNTA(D159:S159)&gt;12),LARGE(D159:S159,1)+LARGE(D159:S159,2)+LARGE(D159:S159,3)+LARGE(D159:S159,4)+LARGE(D159:S159,5)+LARGE(D159:S159,6)+LARGE(D159:S159,7)+LARGE(D159:S159,8)+LARGE(D159:S159,9)+LARGE(D159:S159,10)+LARGE(D159:S159,11)+LARGE(D159:S159,12),SUM(D159:S159))</f>
        <v>95.93069768027289</v>
      </c>
      <c r="U159" s="31">
        <f>T159-$T$5</f>
        <v>-1063.7461704931875</v>
      </c>
    </row>
    <row r="160" spans="1:21" ht="12.75">
      <c r="A160" s="98" t="s">
        <v>206</v>
      </c>
      <c r="B160" s="44" t="s">
        <v>865</v>
      </c>
      <c r="C160" s="166"/>
      <c r="D160" s="226"/>
      <c r="E160" s="226"/>
      <c r="F160" s="226">
        <v>95.89870903674279</v>
      </c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110">
        <f>IF((COUNTA(D160:S160)&gt;12),LARGE(D160:S160,1)+LARGE(D160:S160,2)+LARGE(D160:S160,3)+LARGE(D160:S160,4)+LARGE(D160:S160,5)+LARGE(D160:S160,6)+LARGE(D160:S160,7)+LARGE(D160:S160,8)+LARGE(D160:S160,9)+LARGE(D160:S160,10)+LARGE(D160:S160,11)+LARGE(D160:S160,12),SUM(D160:S160))</f>
        <v>95.89870903674279</v>
      </c>
      <c r="U160" s="31">
        <f>T160-$T$5</f>
        <v>-1063.7781591367177</v>
      </c>
    </row>
    <row r="161" spans="1:21" ht="12.75">
      <c r="A161" s="98" t="s">
        <v>207</v>
      </c>
      <c r="B161" s="44" t="s">
        <v>672</v>
      </c>
      <c r="C161" s="166">
        <v>1977</v>
      </c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>
        <v>94.89671361502347</v>
      </c>
      <c r="O161" s="226"/>
      <c r="P161" s="226"/>
      <c r="Q161" s="226"/>
      <c r="R161" s="226"/>
      <c r="S161" s="226"/>
      <c r="T161" s="110">
        <f>IF((COUNTA(D161:S161)&gt;12),LARGE(D161:S161,1)+LARGE(D161:S161,2)+LARGE(D161:S161,3)+LARGE(D161:S161,4)+LARGE(D161:S161,5)+LARGE(D161:S161,6)+LARGE(D161:S161,7)+LARGE(D161:S161,8)+LARGE(D161:S161,9)+LARGE(D161:S161,10)+LARGE(D161:S161,11)+LARGE(D161:S161,12),SUM(D161:S161))</f>
        <v>94.89671361502347</v>
      </c>
      <c r="U161" s="31">
        <f>T161-$T$5</f>
        <v>-1064.780154558437</v>
      </c>
    </row>
    <row r="162" spans="1:21" ht="12.75">
      <c r="A162" s="98" t="s">
        <v>208</v>
      </c>
      <c r="B162" s="44" t="s">
        <v>768</v>
      </c>
      <c r="C162" s="166">
        <v>1966</v>
      </c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>
        <v>47.478873239436616</v>
      </c>
      <c r="O162" s="226"/>
      <c r="P162" s="226">
        <v>47.38069705093834</v>
      </c>
      <c r="Q162" s="226"/>
      <c r="R162" s="226"/>
      <c r="S162" s="226"/>
      <c r="T162" s="110">
        <f>IF((COUNTA(D162:S162)&gt;12),LARGE(D162:S162,1)+LARGE(D162:S162,2)+LARGE(D162:S162,3)+LARGE(D162:S162,4)+LARGE(D162:S162,5)+LARGE(D162:S162,6)+LARGE(D162:S162,7)+LARGE(D162:S162,8)+LARGE(D162:S162,9)+LARGE(D162:S162,10)+LARGE(D162:S162,11)+LARGE(D162:S162,12),SUM(D162:S162))</f>
        <v>94.85957029037496</v>
      </c>
      <c r="U162" s="31">
        <f>T162-$T$5</f>
        <v>-1064.8172978830855</v>
      </c>
    </row>
    <row r="163" spans="1:21" ht="12.75">
      <c r="A163" s="98" t="s">
        <v>209</v>
      </c>
      <c r="B163" s="44" t="s">
        <v>916</v>
      </c>
      <c r="C163" s="166">
        <v>2007</v>
      </c>
      <c r="D163" s="226"/>
      <c r="E163" s="226"/>
      <c r="F163" s="226"/>
      <c r="G163" s="226"/>
      <c r="H163" s="226"/>
      <c r="I163" s="226"/>
      <c r="J163" s="226">
        <v>93.39878131347325</v>
      </c>
      <c r="K163" s="226"/>
      <c r="L163" s="226"/>
      <c r="M163" s="226"/>
      <c r="N163" s="226"/>
      <c r="O163" s="226"/>
      <c r="P163" s="226"/>
      <c r="Q163" s="226"/>
      <c r="R163" s="226"/>
      <c r="S163" s="226"/>
      <c r="T163" s="110">
        <f>IF((COUNTA(D163:S163)&gt;12),LARGE(D163:S163,1)+LARGE(D163:S163,2)+LARGE(D163:S163,3)+LARGE(D163:S163,4)+LARGE(D163:S163,5)+LARGE(D163:S163,6)+LARGE(D163:S163,7)+LARGE(D163:S163,8)+LARGE(D163:S163,9)+LARGE(D163:S163,10)+LARGE(D163:S163,11)+LARGE(D163:S163,12),SUM(D163:S163))</f>
        <v>93.39878131347325</v>
      </c>
      <c r="U163" s="31">
        <f>T163-$T$5</f>
        <v>-1066.278086859987</v>
      </c>
    </row>
    <row r="164" spans="1:21" ht="12.75">
      <c r="A164" s="98" t="s">
        <v>210</v>
      </c>
      <c r="B164" s="44" t="s">
        <v>877</v>
      </c>
      <c r="C164" s="253">
        <v>1988</v>
      </c>
      <c r="D164" s="226"/>
      <c r="E164" s="226"/>
      <c r="F164" s="226"/>
      <c r="G164" s="226"/>
      <c r="H164" s="226">
        <v>93.1630510846746</v>
      </c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110">
        <f>IF((COUNTA(D164:S164)&gt;12),LARGE(D164:S164,1)+LARGE(D164:S164,2)+LARGE(D164:S164,3)+LARGE(D164:S164,4)+LARGE(D164:S164,5)+LARGE(D164:S164,6)+LARGE(D164:S164,7)+LARGE(D164:S164,8)+LARGE(D164:S164,9)+LARGE(D164:S164,10)+LARGE(D164:S164,11)+LARGE(D164:S164,12),SUM(D164:S164))</f>
        <v>93.1630510846746</v>
      </c>
      <c r="U164" s="31">
        <f>T164-$T$5</f>
        <v>-1066.5138170887858</v>
      </c>
    </row>
    <row r="165" spans="1:21" ht="12.75">
      <c r="A165" s="98" t="s">
        <v>211</v>
      </c>
      <c r="B165" s="44" t="s">
        <v>897</v>
      </c>
      <c r="C165" s="166">
        <v>1973</v>
      </c>
      <c r="D165" s="226"/>
      <c r="E165" s="226"/>
      <c r="F165" s="226"/>
      <c r="G165" s="226"/>
      <c r="H165" s="226">
        <v>93.1118881118881</v>
      </c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110">
        <f>IF((COUNTA(D165:S165)&gt;12),LARGE(D165:S165,1)+LARGE(D165:S165,2)+LARGE(D165:S165,3)+LARGE(D165:S165,4)+LARGE(D165:S165,5)+LARGE(D165:S165,6)+LARGE(D165:S165,7)+LARGE(D165:S165,8)+LARGE(D165:S165,9)+LARGE(D165:S165,10)+LARGE(D165:S165,11)+LARGE(D165:S165,12),SUM(D165:S165))</f>
        <v>93.1118881118881</v>
      </c>
      <c r="U165" s="31">
        <f>T165-$T$5</f>
        <v>-1066.5649800615724</v>
      </c>
    </row>
    <row r="166" spans="1:21" ht="12.75">
      <c r="A166" s="98" t="s">
        <v>212</v>
      </c>
      <c r="B166" s="44" t="s">
        <v>729</v>
      </c>
      <c r="C166" s="166">
        <v>1988</v>
      </c>
      <c r="D166" s="226"/>
      <c r="E166" s="226"/>
      <c r="F166" s="226"/>
      <c r="G166" s="226"/>
      <c r="H166" s="226"/>
      <c r="I166" s="226"/>
      <c r="J166" s="226">
        <v>92.91596638655463</v>
      </c>
      <c r="K166" s="226"/>
      <c r="L166" s="226"/>
      <c r="M166" s="226"/>
      <c r="N166" s="226"/>
      <c r="O166" s="226"/>
      <c r="P166" s="226"/>
      <c r="Q166" s="226"/>
      <c r="R166" s="226"/>
      <c r="S166" s="226"/>
      <c r="T166" s="110">
        <f>IF((COUNTA(D166:S166)&gt;12),LARGE(D166:S166,1)+LARGE(D166:S166,2)+LARGE(D166:S166,3)+LARGE(D166:S166,4)+LARGE(D166:S166,5)+LARGE(D166:S166,6)+LARGE(D166:S166,7)+LARGE(D166:S166,8)+LARGE(D166:S166,9)+LARGE(D166:S166,10)+LARGE(D166:S166,11)+LARGE(D166:S166,12),SUM(D166:S166))</f>
        <v>92.91596638655463</v>
      </c>
      <c r="U166" s="31">
        <f>T166-$T$5</f>
        <v>-1066.7609017869058</v>
      </c>
    </row>
    <row r="167" spans="1:21" ht="12.75">
      <c r="A167" s="98" t="s">
        <v>213</v>
      </c>
      <c r="B167" s="44" t="s">
        <v>855</v>
      </c>
      <c r="C167" s="166"/>
      <c r="D167" s="226"/>
      <c r="E167" s="226">
        <v>92.9021824778084</v>
      </c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110">
        <f>IF((COUNTA(D167:S167)&gt;12),LARGE(D167:S167,1)+LARGE(D167:S167,2)+LARGE(D167:S167,3)+LARGE(D167:S167,4)+LARGE(D167:S167,5)+LARGE(D167:S167,6)+LARGE(D167:S167,7)+LARGE(D167:S167,8)+LARGE(D167:S167,9)+LARGE(D167:S167,10)+LARGE(D167:S167,11)+LARGE(D167:S167,12),SUM(D167:S167))</f>
        <v>92.9021824778084</v>
      </c>
      <c r="U167" s="31">
        <f>T167-$T$5</f>
        <v>-1066.7746856956521</v>
      </c>
    </row>
    <row r="168" spans="1:21" ht="12.75">
      <c r="A168" s="98" t="s">
        <v>214</v>
      </c>
      <c r="B168" s="44" t="s">
        <v>732</v>
      </c>
      <c r="C168" s="166">
        <v>1972</v>
      </c>
      <c r="D168" s="226"/>
      <c r="E168" s="226"/>
      <c r="F168" s="226">
        <v>49.89852398523985</v>
      </c>
      <c r="G168" s="226"/>
      <c r="H168" s="226"/>
      <c r="I168" s="226"/>
      <c r="J168" s="226"/>
      <c r="K168" s="226"/>
      <c r="L168" s="226"/>
      <c r="M168" s="226"/>
      <c r="N168" s="226"/>
      <c r="O168" s="226">
        <v>42.895833333333336</v>
      </c>
      <c r="P168" s="226"/>
      <c r="Q168" s="226"/>
      <c r="R168" s="226"/>
      <c r="S168" s="226"/>
      <c r="T168" s="110">
        <f>IF((COUNTA(D168:S168)&gt;12),LARGE(D168:S168,1)+LARGE(D168:S168,2)+LARGE(D168:S168,3)+LARGE(D168:S168,4)+LARGE(D168:S168,5)+LARGE(D168:S168,6)+LARGE(D168:S168,7)+LARGE(D168:S168,8)+LARGE(D168:S168,9)+LARGE(D168:S168,10)+LARGE(D168:S168,11)+LARGE(D168:S168,12),SUM(D168:S168))</f>
        <v>92.79435731857319</v>
      </c>
      <c r="U168" s="31">
        <f>T168-$T$5</f>
        <v>-1066.8825108548872</v>
      </c>
    </row>
    <row r="169" spans="1:21" ht="12.75">
      <c r="A169" s="98" t="s">
        <v>215</v>
      </c>
      <c r="B169" s="44" t="s">
        <v>941</v>
      </c>
      <c r="C169" s="16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>
        <v>92.10158244002041</v>
      </c>
      <c r="N169" s="226"/>
      <c r="O169" s="226"/>
      <c r="P169" s="226"/>
      <c r="Q169" s="226"/>
      <c r="R169" s="226"/>
      <c r="S169" s="226"/>
      <c r="T169" s="110">
        <f>IF((COUNTA(D169:S169)&gt;12),LARGE(D169:S169,1)+LARGE(D169:S169,2)+LARGE(D169:S169,3)+LARGE(D169:S169,4)+LARGE(D169:S169,5)+LARGE(D169:S169,6)+LARGE(D169:S169,7)+LARGE(D169:S169,8)+LARGE(D169:S169,9)+LARGE(D169:S169,10)+LARGE(D169:S169,11)+LARGE(D169:S169,12),SUM(D169:S169))</f>
        <v>92.10158244002041</v>
      </c>
      <c r="U169" s="31">
        <f>T169-$T$5</f>
        <v>-1067.57528573344</v>
      </c>
    </row>
    <row r="170" spans="1:21" ht="12.75">
      <c r="A170" s="98" t="s">
        <v>216</v>
      </c>
      <c r="B170" s="44" t="s">
        <v>671</v>
      </c>
      <c r="C170" s="253">
        <v>1976</v>
      </c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>
        <v>92.07981220657277</v>
      </c>
      <c r="O170" s="226"/>
      <c r="P170" s="226"/>
      <c r="Q170" s="226"/>
      <c r="R170" s="226"/>
      <c r="S170" s="226"/>
      <c r="T170" s="110">
        <f>IF((COUNTA(D170:S170)&gt;12),LARGE(D170:S170,1)+LARGE(D170:S170,2)+LARGE(D170:S170,3)+LARGE(D170:S170,4)+LARGE(D170:S170,5)+LARGE(D170:S170,6)+LARGE(D170:S170,7)+LARGE(D170:S170,8)+LARGE(D170:S170,9)+LARGE(D170:S170,10)+LARGE(D170:S170,11)+LARGE(D170:S170,12),SUM(D170:S170))</f>
        <v>92.07981220657277</v>
      </c>
      <c r="U170" s="31">
        <f>T170-$T$5</f>
        <v>-1067.5970559668876</v>
      </c>
    </row>
    <row r="171" spans="1:21" ht="12.75">
      <c r="A171" s="98" t="s">
        <v>217</v>
      </c>
      <c r="B171" s="44" t="s">
        <v>777</v>
      </c>
      <c r="C171" s="166">
        <v>1985</v>
      </c>
      <c r="D171" s="226"/>
      <c r="E171" s="226"/>
      <c r="F171" s="226"/>
      <c r="G171" s="226">
        <v>91.69076751946608</v>
      </c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110">
        <f>IF((COUNTA(D171:S171)&gt;12),LARGE(D171:S171,1)+LARGE(D171:S171,2)+LARGE(D171:S171,3)+LARGE(D171:S171,4)+LARGE(D171:S171,5)+LARGE(D171:S171,6)+LARGE(D171:S171,7)+LARGE(D171:S171,8)+LARGE(D171:S171,9)+LARGE(D171:S171,10)+LARGE(D171:S171,11)+LARGE(D171:S171,12),SUM(D171:S171))</f>
        <v>91.69076751946608</v>
      </c>
      <c r="U171" s="31">
        <f>T171-$T$5</f>
        <v>-1067.9861006539943</v>
      </c>
    </row>
    <row r="172" spans="1:21" ht="12.75">
      <c r="A172" s="98" t="s">
        <v>218</v>
      </c>
      <c r="B172" s="44" t="s">
        <v>822</v>
      </c>
      <c r="C172" s="166"/>
      <c r="D172" s="226"/>
      <c r="E172" s="226"/>
      <c r="F172" s="226"/>
      <c r="G172" s="226"/>
      <c r="H172" s="226">
        <v>90.97759674134419</v>
      </c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110">
        <f>IF((COUNTA(D172:S172)&gt;12),LARGE(D172:S172,1)+LARGE(D172:S172,2)+LARGE(D172:S172,3)+LARGE(D172:S172,4)+LARGE(D172:S172,5)+LARGE(D172:S172,6)+LARGE(D172:S172,7)+LARGE(D172:S172,8)+LARGE(D172:S172,9)+LARGE(D172:S172,10)+LARGE(D172:S172,11)+LARGE(D172:S172,12),SUM(D172:S172))</f>
        <v>90.97759674134419</v>
      </c>
      <c r="U172" s="31">
        <f>T172-$T$5</f>
        <v>-1068.6992714321163</v>
      </c>
    </row>
    <row r="173" spans="1:21" ht="12.75">
      <c r="A173" s="98" t="s">
        <v>219</v>
      </c>
      <c r="B173" s="44" t="s">
        <v>772</v>
      </c>
      <c r="C173" s="166">
        <v>1966</v>
      </c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>
        <v>42.78403755868544</v>
      </c>
      <c r="O173" s="226"/>
      <c r="P173" s="226">
        <v>48.18498659517426</v>
      </c>
      <c r="Q173" s="226"/>
      <c r="R173" s="226"/>
      <c r="S173" s="226"/>
      <c r="T173" s="110">
        <f>IF((COUNTA(D173:S173)&gt;12),LARGE(D173:S173,1)+LARGE(D173:S173,2)+LARGE(D173:S173,3)+LARGE(D173:S173,4)+LARGE(D173:S173,5)+LARGE(D173:S173,6)+LARGE(D173:S173,7)+LARGE(D173:S173,8)+LARGE(D173:S173,9)+LARGE(D173:S173,10)+LARGE(D173:S173,11)+LARGE(D173:S173,12),SUM(D173:S173))</f>
        <v>90.96902415385969</v>
      </c>
      <c r="U173" s="31">
        <f>T173-$T$5</f>
        <v>-1068.7078440196008</v>
      </c>
    </row>
    <row r="174" spans="1:21" ht="12.75">
      <c r="A174" s="98" t="s">
        <v>220</v>
      </c>
      <c r="B174" s="44" t="s">
        <v>750</v>
      </c>
      <c r="C174" s="166">
        <v>1969</v>
      </c>
      <c r="D174" s="226"/>
      <c r="E174" s="226"/>
      <c r="F174" s="226"/>
      <c r="G174" s="226"/>
      <c r="H174" s="226"/>
      <c r="I174" s="226"/>
      <c r="J174" s="226">
        <v>89.66634661545848</v>
      </c>
      <c r="K174" s="226"/>
      <c r="L174" s="226"/>
      <c r="M174" s="226"/>
      <c r="N174" s="226"/>
      <c r="O174" s="226"/>
      <c r="P174" s="226"/>
      <c r="Q174" s="226"/>
      <c r="R174" s="226"/>
      <c r="S174" s="226"/>
      <c r="T174" s="110">
        <f>IF((COUNTA(D174:S174)&gt;12),LARGE(D174:S174,1)+LARGE(D174:S174,2)+LARGE(D174:S174,3)+LARGE(D174:S174,4)+LARGE(D174:S174,5)+LARGE(D174:S174,6)+LARGE(D174:S174,7)+LARGE(D174:S174,8)+LARGE(D174:S174,9)+LARGE(D174:S174,10)+LARGE(D174:S174,11)+LARGE(D174:S174,12),SUM(D174:S174))</f>
        <v>89.66634661545848</v>
      </c>
      <c r="U174" s="31">
        <f>T174-$T$5</f>
        <v>-1070.010521558002</v>
      </c>
    </row>
    <row r="175" spans="1:21" ht="12.75">
      <c r="A175" s="98" t="s">
        <v>221</v>
      </c>
      <c r="B175" s="44" t="s">
        <v>848</v>
      </c>
      <c r="C175" s="166">
        <v>2013</v>
      </c>
      <c r="D175" s="226"/>
      <c r="E175" s="226"/>
      <c r="F175" s="226"/>
      <c r="G175" s="226"/>
      <c r="H175" s="226"/>
      <c r="I175" s="226"/>
      <c r="J175" s="226"/>
      <c r="K175" s="226"/>
      <c r="L175" s="226">
        <v>37.163424124513604</v>
      </c>
      <c r="M175" s="226">
        <v>45.91861322842391</v>
      </c>
      <c r="N175" s="226">
        <v>6.164319248826291</v>
      </c>
      <c r="O175" s="226"/>
      <c r="P175" s="226"/>
      <c r="Q175" s="226"/>
      <c r="R175" s="226"/>
      <c r="S175" s="226"/>
      <c r="T175" s="110">
        <f>IF((COUNTA(D175:S175)&gt;12),LARGE(D175:S175,1)+LARGE(D175:S175,2)+LARGE(D175:S175,3)+LARGE(D175:S175,4)+LARGE(D175:S175,5)+LARGE(D175:S175,6)+LARGE(D175:S175,7)+LARGE(D175:S175,8)+LARGE(D175:S175,9)+LARGE(D175:S175,10)+LARGE(D175:S175,11)+LARGE(D175:S175,12),SUM(D175:S175))</f>
        <v>89.2463566017638</v>
      </c>
      <c r="U175" s="31">
        <f>T175-$T$5</f>
        <v>-1070.4305115716966</v>
      </c>
    </row>
    <row r="176" spans="1:21" ht="12.75">
      <c r="A176" s="98" t="s">
        <v>222</v>
      </c>
      <c r="B176" s="44" t="s">
        <v>950</v>
      </c>
      <c r="C176" s="16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>
        <v>56.86854460093896</v>
      </c>
      <c r="O176" s="226"/>
      <c r="P176" s="226">
        <v>32.36729222520107</v>
      </c>
      <c r="Q176" s="226"/>
      <c r="R176" s="226"/>
      <c r="S176" s="226"/>
      <c r="T176" s="110">
        <f>IF((COUNTA(D176:S176)&gt;12),LARGE(D176:S176,1)+LARGE(D176:S176,2)+LARGE(D176:S176,3)+LARGE(D176:S176,4)+LARGE(D176:S176,5)+LARGE(D176:S176,6)+LARGE(D176:S176,7)+LARGE(D176:S176,8)+LARGE(D176:S176,9)+LARGE(D176:S176,10)+LARGE(D176:S176,11)+LARGE(D176:S176,12),SUM(D176:S176))</f>
        <v>89.23583682614003</v>
      </c>
      <c r="U176" s="31">
        <f>T176-$T$5</f>
        <v>-1070.4410313473204</v>
      </c>
    </row>
    <row r="177" spans="1:21" ht="12.75">
      <c r="A177" s="98" t="s">
        <v>223</v>
      </c>
      <c r="B177" s="44" t="s">
        <v>878</v>
      </c>
      <c r="C177" s="166"/>
      <c r="D177" s="226"/>
      <c r="E177" s="226"/>
      <c r="F177" s="226"/>
      <c r="G177" s="226"/>
      <c r="H177" s="226">
        <v>87.6261319534282</v>
      </c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110">
        <f>IF((COUNTA(D177:S177)&gt;12),LARGE(D177:S177,1)+LARGE(D177:S177,2)+LARGE(D177:S177,3)+LARGE(D177:S177,4)+LARGE(D177:S177,5)+LARGE(D177:S177,6)+LARGE(D177:S177,7)+LARGE(D177:S177,8)+LARGE(D177:S177,9)+LARGE(D177:S177,10)+LARGE(D177:S177,11)+LARGE(D177:S177,12),SUM(D177:S177))</f>
        <v>87.6261319534282</v>
      </c>
      <c r="U177" s="31">
        <f>T177-$T$5</f>
        <v>-1072.0507362200321</v>
      </c>
    </row>
    <row r="178" spans="1:21" ht="12.75">
      <c r="A178" s="98" t="s">
        <v>224</v>
      </c>
      <c r="B178" s="44" t="s">
        <v>879</v>
      </c>
      <c r="C178" s="166"/>
      <c r="D178" s="226"/>
      <c r="E178" s="226"/>
      <c r="F178" s="226"/>
      <c r="G178" s="226"/>
      <c r="H178" s="226">
        <v>87.53875968992247</v>
      </c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110">
        <f>IF((COUNTA(D178:S178)&gt;12),LARGE(D178:S178,1)+LARGE(D178:S178,2)+LARGE(D178:S178,3)+LARGE(D178:S178,4)+LARGE(D178:S178,5)+LARGE(D178:S178,6)+LARGE(D178:S178,7)+LARGE(D178:S178,8)+LARGE(D178:S178,9)+LARGE(D178:S178,10)+LARGE(D178:S178,11)+LARGE(D178:S178,12),SUM(D178:S178))</f>
        <v>87.53875968992247</v>
      </c>
      <c r="U178" s="31">
        <f>T178-$T$5</f>
        <v>-1072.138108483538</v>
      </c>
    </row>
    <row r="179" spans="1:21" ht="12.75">
      <c r="A179" s="98" t="s">
        <v>225</v>
      </c>
      <c r="B179" s="44" t="s">
        <v>694</v>
      </c>
      <c r="C179" s="166">
        <v>1980</v>
      </c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>
        <v>86.79088471849866</v>
      </c>
      <c r="Q179" s="226"/>
      <c r="R179" s="226"/>
      <c r="S179" s="226"/>
      <c r="T179" s="110">
        <f>IF((COUNTA(D179:S179)&gt;12),LARGE(D179:S179,1)+LARGE(D179:S179,2)+LARGE(D179:S179,3)+LARGE(D179:S179,4)+LARGE(D179:S179,5)+LARGE(D179:S179,6)+LARGE(D179:S179,7)+LARGE(D179:S179,8)+LARGE(D179:S179,9)+LARGE(D179:S179,10)+LARGE(D179:S179,11)+LARGE(D179:S179,12),SUM(D179:S179))</f>
        <v>86.79088471849866</v>
      </c>
      <c r="U179" s="31">
        <f>T179-$T$5</f>
        <v>-1072.8859834549617</v>
      </c>
    </row>
    <row r="180" spans="1:21" ht="12.75">
      <c r="A180" s="98" t="s">
        <v>226</v>
      </c>
      <c r="B180" s="44" t="s">
        <v>866</v>
      </c>
      <c r="C180" s="166"/>
      <c r="D180" s="226"/>
      <c r="E180" s="226"/>
      <c r="F180" s="226">
        <v>85.94381035996489</v>
      </c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110">
        <f>IF((COUNTA(D180:S180)&gt;12),LARGE(D180:S180,1)+LARGE(D180:S180,2)+LARGE(D180:S180,3)+LARGE(D180:S180,4)+LARGE(D180:S180,5)+LARGE(D180:S180,6)+LARGE(D180:S180,7)+LARGE(D180:S180,8)+LARGE(D180:S180,9)+LARGE(D180:S180,10)+LARGE(D180:S180,11)+LARGE(D180:S180,12),SUM(D180:S180))</f>
        <v>85.94381035996489</v>
      </c>
      <c r="U180" s="31">
        <f>T180-$T$5</f>
        <v>-1073.7330578134956</v>
      </c>
    </row>
    <row r="181" spans="1:21" ht="12.75">
      <c r="A181" s="98" t="s">
        <v>227</v>
      </c>
      <c r="B181" s="44" t="s">
        <v>965</v>
      </c>
      <c r="C181" s="166">
        <v>1958</v>
      </c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>
        <v>83.84182305630027</v>
      </c>
      <c r="Q181" s="226"/>
      <c r="R181" s="226"/>
      <c r="S181" s="226"/>
      <c r="T181" s="110">
        <f>IF((COUNTA(D181:S181)&gt;12),LARGE(D181:S181,1)+LARGE(D181:S181,2)+LARGE(D181:S181,3)+LARGE(D181:S181,4)+LARGE(D181:S181,5)+LARGE(D181:S181,6)+LARGE(D181:S181,7)+LARGE(D181:S181,8)+LARGE(D181:S181,9)+LARGE(D181:S181,10)+LARGE(D181:S181,11)+LARGE(D181:S181,12),SUM(D181:S181))</f>
        <v>83.84182305630027</v>
      </c>
      <c r="U181" s="31">
        <f>T181-$T$5</f>
        <v>-1075.8350451171602</v>
      </c>
    </row>
    <row r="182" spans="1:21" ht="12.75">
      <c r="A182" s="98" t="s">
        <v>228</v>
      </c>
      <c r="B182" s="44" t="s">
        <v>955</v>
      </c>
      <c r="C182" s="166">
        <v>1974</v>
      </c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>
        <v>83.74490513000704</v>
      </c>
      <c r="P182" s="226"/>
      <c r="Q182" s="226"/>
      <c r="R182" s="226"/>
      <c r="S182" s="226"/>
      <c r="T182" s="110">
        <f>IF((COUNTA(D182:S182)&gt;12),LARGE(D182:S182,1)+LARGE(D182:S182,2)+LARGE(D182:S182,3)+LARGE(D182:S182,4)+LARGE(D182:S182,5)+LARGE(D182:S182,6)+LARGE(D182:S182,7)+LARGE(D182:S182,8)+LARGE(D182:S182,9)+LARGE(D182:S182,10)+LARGE(D182:S182,11)+LARGE(D182:S182,12),SUM(D182:S182))</f>
        <v>83.74490513000704</v>
      </c>
      <c r="U182" s="31">
        <f>T182-$T$5</f>
        <v>-1075.9319630434534</v>
      </c>
    </row>
    <row r="183" spans="1:21" ht="12.75">
      <c r="A183" s="98" t="s">
        <v>229</v>
      </c>
      <c r="B183" s="44" t="s">
        <v>715</v>
      </c>
      <c r="C183" s="166">
        <v>1986</v>
      </c>
      <c r="D183" s="226">
        <v>82.44360902255639</v>
      </c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110">
        <f>IF((COUNTA(D183:S183)&gt;12),LARGE(D183:S183,1)+LARGE(D183:S183,2)+LARGE(D183:S183,3)+LARGE(D183:S183,4)+LARGE(D183:S183,5)+LARGE(D183:S183,6)+LARGE(D183:S183,7)+LARGE(D183:S183,8)+LARGE(D183:S183,9)+LARGE(D183:S183,10)+LARGE(D183:S183,11)+LARGE(D183:S183,12),SUM(D183:S183))</f>
        <v>82.44360902255639</v>
      </c>
      <c r="U183" s="31">
        <f>T183-$T$5</f>
        <v>-1077.2332591509041</v>
      </c>
    </row>
    <row r="184" spans="1:21" ht="12.75">
      <c r="A184" s="98" t="s">
        <v>230</v>
      </c>
      <c r="B184" s="44" t="s">
        <v>705</v>
      </c>
      <c r="C184" s="166">
        <v>1972</v>
      </c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>
        <v>81.6970509383378</v>
      </c>
      <c r="Q184" s="226"/>
      <c r="R184" s="226"/>
      <c r="S184" s="226"/>
      <c r="T184" s="110">
        <f>IF((COUNTA(D184:S184)&gt;12),LARGE(D184:S184,1)+LARGE(D184:S184,2)+LARGE(D184:S184,3)+LARGE(D184:S184,4)+LARGE(D184:S184,5)+LARGE(D184:S184,6)+LARGE(D184:S184,7)+LARGE(D184:S184,8)+LARGE(D184:S184,9)+LARGE(D184:S184,10)+LARGE(D184:S184,11)+LARGE(D184:S184,12),SUM(D184:S184))</f>
        <v>81.6970509383378</v>
      </c>
      <c r="U184" s="31">
        <f>T184-$T$5</f>
        <v>-1077.9798172351227</v>
      </c>
    </row>
    <row r="185" spans="1:21" ht="12.75">
      <c r="A185" s="98" t="s">
        <v>231</v>
      </c>
      <c r="B185" s="44" t="s">
        <v>697</v>
      </c>
      <c r="C185" s="166">
        <v>1972</v>
      </c>
      <c r="D185" s="226"/>
      <c r="E185" s="226"/>
      <c r="F185" s="226"/>
      <c r="G185" s="226"/>
      <c r="H185" s="226">
        <v>78.48951048951048</v>
      </c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110">
        <f>IF((COUNTA(D185:S185)&gt;12),LARGE(D185:S185,1)+LARGE(D185:S185,2)+LARGE(D185:S185,3)+LARGE(D185:S185,4)+LARGE(D185:S185,5)+LARGE(D185:S185,6)+LARGE(D185:S185,7)+LARGE(D185:S185,8)+LARGE(D185:S185,9)+LARGE(D185:S185,10)+LARGE(D185:S185,11)+LARGE(D185:S185,12),SUM(D185:S185))</f>
        <v>78.48951048951048</v>
      </c>
      <c r="U185" s="31">
        <f>T185-$T$5</f>
        <v>-1081.18735768395</v>
      </c>
    </row>
    <row r="186" spans="1:21" ht="12.75">
      <c r="A186" s="98" t="s">
        <v>232</v>
      </c>
      <c r="B186" s="44" t="s">
        <v>889</v>
      </c>
      <c r="C186" s="166"/>
      <c r="D186" s="226"/>
      <c r="E186" s="226"/>
      <c r="F186" s="226"/>
      <c r="G186" s="226"/>
      <c r="H186" s="226"/>
      <c r="I186" s="226">
        <v>78.1</v>
      </c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110">
        <f>IF((COUNTA(D186:S186)&gt;12),LARGE(D186:S186,1)+LARGE(D186:S186,2)+LARGE(D186:S186,3)+LARGE(D186:S186,4)+LARGE(D186:S186,5)+LARGE(D186:S186,6)+LARGE(D186:S186,7)+LARGE(D186:S186,8)+LARGE(D186:S186,9)+LARGE(D186:S186,10)+LARGE(D186:S186,11)+LARGE(D186:S186,12),SUM(D186:S186))</f>
        <v>78.1</v>
      </c>
      <c r="U186" s="31">
        <f>T186-$T$5</f>
        <v>-1081.5768681734605</v>
      </c>
    </row>
    <row r="187" spans="1:21" ht="12.75">
      <c r="A187" s="98" t="s">
        <v>233</v>
      </c>
      <c r="B187" s="44" t="s">
        <v>718</v>
      </c>
      <c r="C187" s="166">
        <v>1959</v>
      </c>
      <c r="D187" s="226"/>
      <c r="E187" s="226"/>
      <c r="F187" s="226"/>
      <c r="G187" s="226"/>
      <c r="H187" s="226">
        <v>77.81034006082388</v>
      </c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110">
        <f>IF((COUNTA(D187:S187)&gt;12),LARGE(D187:S187,1)+LARGE(D187:S187,2)+LARGE(D187:S187,3)+LARGE(D187:S187,4)+LARGE(D187:S187,5)+LARGE(D187:S187,6)+LARGE(D187:S187,7)+LARGE(D187:S187,8)+LARGE(D187:S187,9)+LARGE(D187:S187,10)+LARGE(D187:S187,11)+LARGE(D187:S187,12),SUM(D187:S187))</f>
        <v>77.81034006082388</v>
      </c>
      <c r="U187" s="31">
        <f>T187-$T$5</f>
        <v>-1081.8665281126366</v>
      </c>
    </row>
    <row r="188" spans="1:21" ht="12.75">
      <c r="A188" s="98" t="s">
        <v>234</v>
      </c>
      <c r="B188" s="44" t="s">
        <v>966</v>
      </c>
      <c r="C188" s="166">
        <v>1964</v>
      </c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>
        <v>77.13941018766755</v>
      </c>
      <c r="Q188" s="226"/>
      <c r="R188" s="226"/>
      <c r="S188" s="226"/>
      <c r="T188" s="110">
        <f>IF((COUNTA(D188:S188)&gt;12),LARGE(D188:S188,1)+LARGE(D188:S188,2)+LARGE(D188:S188,3)+LARGE(D188:S188,4)+LARGE(D188:S188,5)+LARGE(D188:S188,6)+LARGE(D188:S188,7)+LARGE(D188:S188,8)+LARGE(D188:S188,9)+LARGE(D188:S188,10)+LARGE(D188:S188,11)+LARGE(D188:S188,12),SUM(D188:S188))</f>
        <v>77.13941018766755</v>
      </c>
      <c r="U188" s="31">
        <f>T188-$T$5</f>
        <v>-1082.5374579857928</v>
      </c>
    </row>
    <row r="189" spans="1:21" ht="12.75">
      <c r="A189" s="98" t="s">
        <v>235</v>
      </c>
      <c r="B189" s="44" t="s">
        <v>956</v>
      </c>
      <c r="C189" s="166">
        <v>1964</v>
      </c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>
        <v>76.58780581529399</v>
      </c>
      <c r="P189" s="226"/>
      <c r="Q189" s="226"/>
      <c r="R189" s="226"/>
      <c r="S189" s="226"/>
      <c r="T189" s="110">
        <f>IF((COUNTA(D189:S189)&gt;12),LARGE(D189:S189,1)+LARGE(D189:S189,2)+LARGE(D189:S189,3)+LARGE(D189:S189,4)+LARGE(D189:S189,5)+LARGE(D189:S189,6)+LARGE(D189:S189,7)+LARGE(D189:S189,8)+LARGE(D189:S189,9)+LARGE(D189:S189,10)+LARGE(D189:S189,11)+LARGE(D189:S189,12),SUM(D189:S189))</f>
        <v>76.58780581529399</v>
      </c>
      <c r="U189" s="31">
        <f>T189-$T$5</f>
        <v>-1083.0890623581665</v>
      </c>
    </row>
    <row r="190" spans="1:21" ht="12.75">
      <c r="A190" s="98" t="s">
        <v>236</v>
      </c>
      <c r="B190" s="44" t="s">
        <v>942</v>
      </c>
      <c r="C190" s="16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>
        <v>76.12526183493925</v>
      </c>
      <c r="N190" s="226"/>
      <c r="O190" s="226"/>
      <c r="P190" s="226"/>
      <c r="Q190" s="226"/>
      <c r="R190" s="226"/>
      <c r="S190" s="226"/>
      <c r="T190" s="110">
        <f>IF((COUNTA(D190:S190)&gt;12),LARGE(D190:S190,1)+LARGE(D190:S190,2)+LARGE(D190:S190,3)+LARGE(D190:S190,4)+LARGE(D190:S190,5)+LARGE(D190:S190,6)+LARGE(D190:S190,7)+LARGE(D190:S190,8)+LARGE(D190:S190,9)+LARGE(D190:S190,10)+LARGE(D190:S190,11)+LARGE(D190:S190,12),SUM(D190:S190))</f>
        <v>76.12526183493925</v>
      </c>
      <c r="U190" s="31">
        <f>T190-$T$5</f>
        <v>-1083.5516063385212</v>
      </c>
    </row>
    <row r="191" spans="1:21" ht="12.75">
      <c r="A191" s="98" t="s">
        <v>237</v>
      </c>
      <c r="B191" s="44" t="s">
        <v>847</v>
      </c>
      <c r="C191" s="166"/>
      <c r="D191" s="226"/>
      <c r="E191" s="226"/>
      <c r="F191" s="226"/>
      <c r="G191" s="226"/>
      <c r="H191" s="226"/>
      <c r="I191" s="226"/>
      <c r="J191" s="226"/>
      <c r="K191" s="226"/>
      <c r="L191" s="226">
        <v>75.29571984435796</v>
      </c>
      <c r="M191" s="226"/>
      <c r="N191" s="226"/>
      <c r="O191" s="226"/>
      <c r="P191" s="226"/>
      <c r="Q191" s="226"/>
      <c r="R191" s="226"/>
      <c r="S191" s="226"/>
      <c r="T191" s="110">
        <f>IF((COUNTA(D191:S191)&gt;12),LARGE(D191:S191,1)+LARGE(D191:S191,2)+LARGE(D191:S191,3)+LARGE(D191:S191,4)+LARGE(D191:S191,5)+LARGE(D191:S191,6)+LARGE(D191:S191,7)+LARGE(D191:S191,8)+LARGE(D191:S191,9)+LARGE(D191:S191,10)+LARGE(D191:S191,11)+LARGE(D191:S191,12),SUM(D191:S191))</f>
        <v>75.29571984435796</v>
      </c>
      <c r="U191" s="31">
        <f>T191-$T$5</f>
        <v>-1084.3811483291024</v>
      </c>
    </row>
    <row r="192" spans="1:21" ht="12.75">
      <c r="A192" s="98" t="s">
        <v>238</v>
      </c>
      <c r="B192" s="44" t="s">
        <v>684</v>
      </c>
      <c r="C192" s="166">
        <v>1969</v>
      </c>
      <c r="D192" s="226"/>
      <c r="E192" s="226"/>
      <c r="F192" s="226"/>
      <c r="G192" s="226"/>
      <c r="H192" s="226">
        <v>72.78969957081546</v>
      </c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110">
        <f>IF((COUNTA(D192:S192)&gt;12),LARGE(D192:S192,1)+LARGE(D192:S192,2)+LARGE(D192:S192,3)+LARGE(D192:S192,4)+LARGE(D192:S192,5)+LARGE(D192:S192,6)+LARGE(D192:S192,7)+LARGE(D192:S192,8)+LARGE(D192:S192,9)+LARGE(D192:S192,10)+LARGE(D192:S192,11)+LARGE(D192:S192,12),SUM(D192:S192))</f>
        <v>72.78969957081546</v>
      </c>
      <c r="U192" s="31">
        <f>T192-$T$5</f>
        <v>-1086.887168602645</v>
      </c>
    </row>
    <row r="193" spans="1:21" ht="12.75">
      <c r="A193" s="98" t="s">
        <v>239</v>
      </c>
      <c r="B193" s="44" t="s">
        <v>957</v>
      </c>
      <c r="C193" s="166"/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>
        <v>72.61105052708109</v>
      </c>
      <c r="P193" s="226"/>
      <c r="Q193" s="226"/>
      <c r="R193" s="226"/>
      <c r="S193" s="226"/>
      <c r="T193" s="110">
        <f>IF((COUNTA(D193:S193)&gt;12),LARGE(D193:S193,1)+LARGE(D193:S193,2)+LARGE(D193:S193,3)+LARGE(D193:S193,4)+LARGE(D193:S193,5)+LARGE(D193:S193,6)+LARGE(D193:S193,7)+LARGE(D193:S193,8)+LARGE(D193:S193,9)+LARGE(D193:S193,10)+LARGE(D193:S193,11)+LARGE(D193:S193,12),SUM(D193:S193))</f>
        <v>72.61105052708109</v>
      </c>
      <c r="U193" s="31">
        <f>T193-$T$5</f>
        <v>-1087.0658176463794</v>
      </c>
    </row>
    <row r="194" spans="1:21" ht="12.75">
      <c r="A194" s="98" t="s">
        <v>240</v>
      </c>
      <c r="B194" s="44" t="s">
        <v>958</v>
      </c>
      <c r="C194" s="166"/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>
        <v>72.15021665864228</v>
      </c>
      <c r="P194" s="226"/>
      <c r="Q194" s="226"/>
      <c r="R194" s="226"/>
      <c r="S194" s="226"/>
      <c r="T194" s="110">
        <f>IF((COUNTA(D194:S194)&gt;12),LARGE(D194:S194,1)+LARGE(D194:S194,2)+LARGE(D194:S194,3)+LARGE(D194:S194,4)+LARGE(D194:S194,5)+LARGE(D194:S194,6)+LARGE(D194:S194,7)+LARGE(D194:S194,8)+LARGE(D194:S194,9)+LARGE(D194:S194,10)+LARGE(D194:S194,11)+LARGE(D194:S194,12),SUM(D194:S194))</f>
        <v>72.15021665864228</v>
      </c>
      <c r="U194" s="31">
        <f>T194-$T$5</f>
        <v>-1087.5266515148182</v>
      </c>
    </row>
    <row r="195" spans="1:21" ht="12.75">
      <c r="A195" s="98" t="s">
        <v>241</v>
      </c>
      <c r="B195" s="44" t="s">
        <v>775</v>
      </c>
      <c r="C195" s="16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>
        <v>38.558685446009385</v>
      </c>
      <c r="O195" s="226"/>
      <c r="P195" s="226">
        <v>33.171581769437</v>
      </c>
      <c r="Q195" s="226"/>
      <c r="R195" s="226"/>
      <c r="S195" s="226"/>
      <c r="T195" s="110">
        <f>IF((COUNTA(D195:S195)&gt;12),LARGE(D195:S195,1)+LARGE(D195:S195,2)+LARGE(D195:S195,3)+LARGE(D195:S195,4)+LARGE(D195:S195,5)+LARGE(D195:S195,6)+LARGE(D195:S195,7)+LARGE(D195:S195,8)+LARGE(D195:S195,9)+LARGE(D195:S195,10)+LARGE(D195:S195,11)+LARGE(D195:S195,12),SUM(D195:S195))</f>
        <v>71.73026721544639</v>
      </c>
      <c r="U195" s="31">
        <f>T195-$T$5</f>
        <v>-1087.946600958014</v>
      </c>
    </row>
    <row r="196" spans="1:21" ht="12.75">
      <c r="A196" s="98" t="s">
        <v>242</v>
      </c>
      <c r="B196" s="44" t="s">
        <v>946</v>
      </c>
      <c r="C196" s="166">
        <v>1968</v>
      </c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>
        <v>71.4225352112676</v>
      </c>
      <c r="O196" s="226"/>
      <c r="P196" s="226"/>
      <c r="Q196" s="226"/>
      <c r="R196" s="226"/>
      <c r="S196" s="226"/>
      <c r="T196" s="110">
        <f>IF((COUNTA(D196:S196)&gt;12),LARGE(D196:S196,1)+LARGE(D196:S196,2)+LARGE(D196:S196,3)+LARGE(D196:S196,4)+LARGE(D196:S196,5)+LARGE(D196:S196,6)+LARGE(D196:S196,7)+LARGE(D196:S196,8)+LARGE(D196:S196,9)+LARGE(D196:S196,10)+LARGE(D196:S196,11)+LARGE(D196:S196,12),SUM(D196:S196))</f>
        <v>71.4225352112676</v>
      </c>
      <c r="U196" s="31">
        <f>T196-$T$5</f>
        <v>-1088.2543329621928</v>
      </c>
    </row>
    <row r="197" spans="1:21" ht="12.75">
      <c r="A197" s="98" t="s">
        <v>243</v>
      </c>
      <c r="B197" s="44" t="s">
        <v>961</v>
      </c>
      <c r="C197" s="166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>
        <v>69.69375435337824</v>
      </c>
      <c r="P197" s="226"/>
      <c r="Q197" s="226"/>
      <c r="R197" s="226"/>
      <c r="S197" s="226"/>
      <c r="T197" s="110">
        <f>IF((COUNTA(D197:S197)&gt;12),LARGE(D197:S197,1)+LARGE(D197:S197,2)+LARGE(D197:S197,3)+LARGE(D197:S197,4)+LARGE(D197:S197,5)+LARGE(D197:S197,6)+LARGE(D197:S197,7)+LARGE(D197:S197,8)+LARGE(D197:S197,9)+LARGE(D197:S197,10)+LARGE(D197:S197,11)+LARGE(D197:S197,12),SUM(D197:S197))</f>
        <v>69.69375435337824</v>
      </c>
      <c r="U197" s="31">
        <f>T197-$T$5</f>
        <v>-1089.9831138200823</v>
      </c>
    </row>
    <row r="198" spans="1:21" ht="12.75">
      <c r="A198" s="98" t="s">
        <v>244</v>
      </c>
      <c r="B198" s="44" t="s">
        <v>947</v>
      </c>
      <c r="C198" s="166">
        <v>1975</v>
      </c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>
        <v>69.54460093896714</v>
      </c>
      <c r="O198" s="226"/>
      <c r="P198" s="226"/>
      <c r="Q198" s="226"/>
      <c r="R198" s="226"/>
      <c r="S198" s="226"/>
      <c r="T198" s="110">
        <f>IF((COUNTA(D198:S198)&gt;12),LARGE(D198:S198,1)+LARGE(D198:S198,2)+LARGE(D198:S198,3)+LARGE(D198:S198,4)+LARGE(D198:S198,5)+LARGE(D198:S198,6)+LARGE(D198:S198,7)+LARGE(D198:S198,8)+LARGE(D198:S198,9)+LARGE(D198:S198,10)+LARGE(D198:S198,11)+LARGE(D198:S198,12),SUM(D198:S198))</f>
        <v>69.54460093896714</v>
      </c>
      <c r="U198" s="31">
        <f>T198-$T$5</f>
        <v>-1090.1322672344934</v>
      </c>
    </row>
    <row r="199" spans="1:21" ht="12.75">
      <c r="A199" s="98" t="s">
        <v>245</v>
      </c>
      <c r="B199" s="44" t="s">
        <v>959</v>
      </c>
      <c r="C199" s="16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>
        <v>65.29668184775537</v>
      </c>
      <c r="P199" s="226"/>
      <c r="Q199" s="226"/>
      <c r="R199" s="226"/>
      <c r="S199" s="226"/>
      <c r="T199" s="110">
        <f>IF((COUNTA(D199:S199)&gt;12),LARGE(D199:S199,1)+LARGE(D199:S199,2)+LARGE(D199:S199,3)+LARGE(D199:S199,4)+LARGE(D199:S199,5)+LARGE(D199:S199,6)+LARGE(D199:S199,7)+LARGE(D199:S199,8)+LARGE(D199:S199,9)+LARGE(D199:S199,10)+LARGE(D199:S199,11)+LARGE(D199:S199,12),SUM(D199:S199))</f>
        <v>65.29668184775537</v>
      </c>
      <c r="U199" s="31">
        <f>T199-$T$5</f>
        <v>-1094.3801863257052</v>
      </c>
    </row>
    <row r="200" spans="1:21" ht="12.75">
      <c r="A200" s="98" t="s">
        <v>246</v>
      </c>
      <c r="B200" s="44" t="s">
        <v>880</v>
      </c>
      <c r="C200" s="166">
        <v>1959</v>
      </c>
      <c r="D200" s="226"/>
      <c r="E200" s="226"/>
      <c r="F200" s="226"/>
      <c r="G200" s="226"/>
      <c r="H200" s="226">
        <v>64.71770744225833</v>
      </c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110">
        <f>IF((COUNTA(D200:S200)&gt;12),LARGE(D200:S200,1)+LARGE(D200:S200,2)+LARGE(D200:S200,3)+LARGE(D200:S200,4)+LARGE(D200:S200,5)+LARGE(D200:S200,6)+LARGE(D200:S200,7)+LARGE(D200:S200,8)+LARGE(D200:S200,9)+LARGE(D200:S200,10)+LARGE(D200:S200,11)+LARGE(D200:S200,12),SUM(D200:S200))</f>
        <v>64.71770744225833</v>
      </c>
      <c r="U200" s="31">
        <f>T200-$T$5</f>
        <v>-1094.959160731202</v>
      </c>
    </row>
    <row r="201" spans="1:21" ht="12.75">
      <c r="A201" s="98" t="s">
        <v>247</v>
      </c>
      <c r="B201" s="44" t="s">
        <v>926</v>
      </c>
      <c r="C201" s="166"/>
      <c r="D201" s="226"/>
      <c r="E201" s="226"/>
      <c r="F201" s="226"/>
      <c r="G201" s="226"/>
      <c r="H201" s="226"/>
      <c r="I201" s="226"/>
      <c r="J201" s="226"/>
      <c r="K201" s="226"/>
      <c r="L201" s="226">
        <v>64.30739299610894</v>
      </c>
      <c r="M201" s="226"/>
      <c r="N201" s="226"/>
      <c r="O201" s="226"/>
      <c r="P201" s="226"/>
      <c r="Q201" s="226"/>
      <c r="R201" s="226"/>
      <c r="S201" s="226"/>
      <c r="T201" s="110">
        <f>IF((COUNTA(D201:S201)&gt;12),LARGE(D201:S201,1)+LARGE(D201:S201,2)+LARGE(D201:S201,3)+LARGE(D201:S201,4)+LARGE(D201:S201,5)+LARGE(D201:S201,6)+LARGE(D201:S201,7)+LARGE(D201:S201,8)+LARGE(D201:S201,9)+LARGE(D201:S201,10)+LARGE(D201:S201,11)+LARGE(D201:S201,12),SUM(D201:S201))</f>
        <v>64.30739299610894</v>
      </c>
      <c r="U201" s="31">
        <f>T201-$T$5</f>
        <v>-1095.3694751773514</v>
      </c>
    </row>
    <row r="202" spans="1:21" ht="12.75">
      <c r="A202" s="98" t="s">
        <v>248</v>
      </c>
      <c r="B202" s="44" t="s">
        <v>927</v>
      </c>
      <c r="C202" s="166"/>
      <c r="D202" s="226"/>
      <c r="E202" s="226"/>
      <c r="F202" s="226"/>
      <c r="G202" s="226"/>
      <c r="H202" s="226"/>
      <c r="I202" s="226"/>
      <c r="J202" s="226"/>
      <c r="K202" s="226"/>
      <c r="L202" s="226">
        <v>61.81712062256808</v>
      </c>
      <c r="M202" s="226"/>
      <c r="N202" s="226"/>
      <c r="O202" s="226"/>
      <c r="P202" s="226"/>
      <c r="Q202" s="226"/>
      <c r="R202" s="226"/>
      <c r="S202" s="226"/>
      <c r="T202" s="110">
        <f>IF((COUNTA(D202:S202)&gt;12),LARGE(D202:S202,1)+LARGE(D202:S202,2)+LARGE(D202:S202,3)+LARGE(D202:S202,4)+LARGE(D202:S202,5)+LARGE(D202:S202,6)+LARGE(D202:S202,7)+LARGE(D202:S202,8)+LARGE(D202:S202,9)+LARGE(D202:S202,10)+LARGE(D202:S202,11)+LARGE(D202:S202,12),SUM(D202:S202))</f>
        <v>61.81712062256808</v>
      </c>
      <c r="U202" s="31">
        <f>T202-$T$5</f>
        <v>-1097.8597475508923</v>
      </c>
    </row>
    <row r="203" spans="1:21" ht="12.75">
      <c r="A203" s="98" t="s">
        <v>249</v>
      </c>
      <c r="B203" s="44" t="s">
        <v>859</v>
      </c>
      <c r="C203" s="166"/>
      <c r="D203" s="226"/>
      <c r="E203" s="226">
        <v>57.941687152669715</v>
      </c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110">
        <f>IF((COUNTA(D203:S203)&gt;12),LARGE(D203:S203,1)+LARGE(D203:S203,2)+LARGE(D203:S203,3)+LARGE(D203:S203,4)+LARGE(D203:S203,5)+LARGE(D203:S203,6)+LARGE(D203:S203,7)+LARGE(D203:S203,8)+LARGE(D203:S203,9)+LARGE(D203:S203,10)+LARGE(D203:S203,11)+LARGE(D203:S203,12),SUM(D203:S203))</f>
        <v>57.941687152669715</v>
      </c>
      <c r="U203" s="31">
        <f>T203-$T$5</f>
        <v>-1101.7351810207906</v>
      </c>
    </row>
    <row r="204" spans="1:21" ht="12.75">
      <c r="A204" s="98" t="s">
        <v>250</v>
      </c>
      <c r="B204" s="44" t="s">
        <v>967</v>
      </c>
      <c r="C204" s="166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>
        <v>55.6916890080429</v>
      </c>
      <c r="Q204" s="226"/>
      <c r="R204" s="226"/>
      <c r="S204" s="226"/>
      <c r="T204" s="110">
        <f>IF((COUNTA(D204:S204)&gt;12),LARGE(D204:S204,1)+LARGE(D204:S204,2)+LARGE(D204:S204,3)+LARGE(D204:S204,4)+LARGE(D204:S204,5)+LARGE(D204:S204,6)+LARGE(D204:S204,7)+LARGE(D204:S204,8)+LARGE(D204:S204,9)+LARGE(D204:S204,10)+LARGE(D204:S204,11)+LARGE(D204:S204,12),SUM(D204:S204))</f>
        <v>55.6916890080429</v>
      </c>
      <c r="U204" s="31">
        <f>T204-$T$5</f>
        <v>-1103.9851791654175</v>
      </c>
    </row>
    <row r="205" spans="1:21" ht="12.75">
      <c r="A205" s="98" t="s">
        <v>251</v>
      </c>
      <c r="B205" s="44" t="s">
        <v>699</v>
      </c>
      <c r="C205" s="166">
        <v>1976</v>
      </c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>
        <v>55.6916890080429</v>
      </c>
      <c r="Q205" s="226"/>
      <c r="R205" s="226"/>
      <c r="S205" s="226"/>
      <c r="T205" s="110">
        <f>IF((COUNTA(D205:S205)&gt;12),LARGE(D205:S205,1)+LARGE(D205:S205,2)+LARGE(D205:S205,3)+LARGE(D205:S205,4)+LARGE(D205:S205,5)+LARGE(D205:S205,6)+LARGE(D205:S205,7)+LARGE(D205:S205,8)+LARGE(D205:S205,9)+LARGE(D205:S205,10)+LARGE(D205:S205,11)+LARGE(D205:S205,12),SUM(D205:S205))</f>
        <v>55.6916890080429</v>
      </c>
      <c r="U205" s="31">
        <f>T205-$T$5</f>
        <v>-1103.9851791654175</v>
      </c>
    </row>
    <row r="206" spans="1:21" ht="12.75">
      <c r="A206" s="98" t="s">
        <v>252</v>
      </c>
      <c r="B206" s="44" t="s">
        <v>693</v>
      </c>
      <c r="C206" s="166">
        <v>1973</v>
      </c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>
        <v>55.15549597855228</v>
      </c>
      <c r="Q206" s="226"/>
      <c r="R206" s="226"/>
      <c r="S206" s="226"/>
      <c r="T206" s="110">
        <f>IF((COUNTA(D206:S206)&gt;12),LARGE(D206:S206,1)+LARGE(D206:S206,2)+LARGE(D206:S206,3)+LARGE(D206:S206,4)+LARGE(D206:S206,5)+LARGE(D206:S206,6)+LARGE(D206:S206,7)+LARGE(D206:S206,8)+LARGE(D206:S206,9)+LARGE(D206:S206,10)+LARGE(D206:S206,11)+LARGE(D206:S206,12),SUM(D206:S206))</f>
        <v>55.15549597855228</v>
      </c>
      <c r="U206" s="31">
        <f>T206-$T$5</f>
        <v>-1104.521372194908</v>
      </c>
    </row>
    <row r="207" spans="1:21" ht="12.75">
      <c r="A207" s="98" t="s">
        <v>253</v>
      </c>
      <c r="B207" s="44" t="s">
        <v>968</v>
      </c>
      <c r="C207" s="166">
        <v>1977</v>
      </c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>
        <v>53.01072386058981</v>
      </c>
      <c r="Q207" s="226"/>
      <c r="R207" s="226"/>
      <c r="S207" s="226"/>
      <c r="T207" s="110">
        <f>IF((COUNTA(D207:S207)&gt;12),LARGE(D207:S207,1)+LARGE(D207:S207,2)+LARGE(D207:S207,3)+LARGE(D207:S207,4)+LARGE(D207:S207,5)+LARGE(D207:S207,6)+LARGE(D207:S207,7)+LARGE(D207:S207,8)+LARGE(D207:S207,9)+LARGE(D207:S207,10)+LARGE(D207:S207,11)+LARGE(D207:S207,12),SUM(D207:S207))</f>
        <v>53.01072386058981</v>
      </c>
      <c r="U207" s="31">
        <f>T207-$T$5</f>
        <v>-1106.6661443128705</v>
      </c>
    </row>
    <row r="208" spans="1:21" ht="12.75">
      <c r="A208" s="98" t="s">
        <v>254</v>
      </c>
      <c r="B208" s="44" t="s">
        <v>953</v>
      </c>
      <c r="C208" s="166">
        <v>2013</v>
      </c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>
        <v>16.023474178403756</v>
      </c>
      <c r="O208" s="226"/>
      <c r="P208" s="226">
        <v>36.388739946380696</v>
      </c>
      <c r="Q208" s="226"/>
      <c r="R208" s="226"/>
      <c r="S208" s="226"/>
      <c r="T208" s="110">
        <f>IF((COUNTA(D208:S208)&gt;12),LARGE(D208:S208,1)+LARGE(D208:S208,2)+LARGE(D208:S208,3)+LARGE(D208:S208,4)+LARGE(D208:S208,5)+LARGE(D208:S208,6)+LARGE(D208:S208,7)+LARGE(D208:S208,8)+LARGE(D208:S208,9)+LARGE(D208:S208,10)+LARGE(D208:S208,11)+LARGE(D208:S208,12),SUM(D208:S208))</f>
        <v>52.412214124784455</v>
      </c>
      <c r="U208" s="31">
        <f>T208-$T$5</f>
        <v>-1107.264654048676</v>
      </c>
    </row>
    <row r="209" spans="1:21" ht="12.75">
      <c r="A209" s="98" t="s">
        <v>255</v>
      </c>
      <c r="B209" s="44" t="s">
        <v>943</v>
      </c>
      <c r="C209" s="166"/>
      <c r="D209" s="226"/>
      <c r="E209" s="226"/>
      <c r="F209" s="226"/>
      <c r="G209" s="226"/>
      <c r="H209" s="226"/>
      <c r="I209" s="226"/>
      <c r="J209" s="226"/>
      <c r="K209" s="226"/>
      <c r="L209" s="226"/>
      <c r="M209" s="226">
        <v>51.459189339255964</v>
      </c>
      <c r="N209" s="226"/>
      <c r="O209" s="226"/>
      <c r="P209" s="226"/>
      <c r="Q209" s="226"/>
      <c r="R209" s="226"/>
      <c r="S209" s="226"/>
      <c r="T209" s="110">
        <f>IF((COUNTA(D209:S209)&gt;12),LARGE(D209:S209,1)+LARGE(D209:S209,2)+LARGE(D209:S209,3)+LARGE(D209:S209,4)+LARGE(D209:S209,5)+LARGE(D209:S209,6)+LARGE(D209:S209,7)+LARGE(D209:S209,8)+LARGE(D209:S209,9)+LARGE(D209:S209,10)+LARGE(D209:S209,11)+LARGE(D209:S209,12),SUM(D209:S209))</f>
        <v>51.459189339255964</v>
      </c>
      <c r="U209" s="31">
        <f>T209-$T$5</f>
        <v>-1108.2176788342044</v>
      </c>
    </row>
    <row r="210" spans="1:21" ht="12.75">
      <c r="A210" s="98" t="s">
        <v>256</v>
      </c>
      <c r="B210" s="44" t="s">
        <v>969</v>
      </c>
      <c r="C210" s="166">
        <v>2001</v>
      </c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>
        <v>50.597855227882036</v>
      </c>
      <c r="Q210" s="226"/>
      <c r="R210" s="226"/>
      <c r="S210" s="226"/>
      <c r="T210" s="110">
        <f>IF((COUNTA(D210:S210)&gt;12),LARGE(D210:S210,1)+LARGE(D210:S210,2)+LARGE(D210:S210,3)+LARGE(D210:S210,4)+LARGE(D210:S210,5)+LARGE(D210:S210,6)+LARGE(D210:S210,7)+LARGE(D210:S210,8)+LARGE(D210:S210,9)+LARGE(D210:S210,10)+LARGE(D210:S210,11)+LARGE(D210:S210,12),SUM(D210:S210))</f>
        <v>50.597855227882036</v>
      </c>
      <c r="U210" s="31">
        <f>T210-$T$5</f>
        <v>-1109.0790129455784</v>
      </c>
    </row>
    <row r="211" spans="1:21" ht="12.75">
      <c r="A211" s="98" t="s">
        <v>257</v>
      </c>
      <c r="B211" s="44" t="s">
        <v>951</v>
      </c>
      <c r="C211" s="166">
        <v>1984</v>
      </c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>
        <v>48.88732394366197</v>
      </c>
      <c r="O211" s="226"/>
      <c r="P211" s="226"/>
      <c r="Q211" s="226"/>
      <c r="R211" s="226"/>
      <c r="S211" s="226"/>
      <c r="T211" s="110">
        <f>IF((COUNTA(D211:S211)&gt;12),LARGE(D211:S211,1)+LARGE(D211:S211,2)+LARGE(D211:S211,3)+LARGE(D211:S211,4)+LARGE(D211:S211,5)+LARGE(D211:S211,6)+LARGE(D211:S211,7)+LARGE(D211:S211,8)+LARGE(D211:S211,9)+LARGE(D211:S211,10)+LARGE(D211:S211,11)+LARGE(D211:S211,12),SUM(D211:S211))</f>
        <v>48.88732394366197</v>
      </c>
      <c r="U211" s="31">
        <f>T211-$T$5</f>
        <v>-1110.7895442297984</v>
      </c>
    </row>
    <row r="212" spans="1:21" ht="12.75">
      <c r="A212" s="98" t="s">
        <v>258</v>
      </c>
      <c r="B212" s="44" t="s">
        <v>737</v>
      </c>
      <c r="C212" s="166">
        <v>2005</v>
      </c>
      <c r="D212" s="226"/>
      <c r="E212" s="226"/>
      <c r="F212" s="226"/>
      <c r="G212" s="226"/>
      <c r="H212" s="226"/>
      <c r="I212" s="226"/>
      <c r="J212" s="226"/>
      <c r="K212" s="226"/>
      <c r="L212" s="226">
        <v>48.01167315175096</v>
      </c>
      <c r="M212" s="226"/>
      <c r="N212" s="226"/>
      <c r="O212" s="226"/>
      <c r="P212" s="226"/>
      <c r="Q212" s="226"/>
      <c r="R212" s="226"/>
      <c r="S212" s="226"/>
      <c r="T212" s="110">
        <f>IF((COUNTA(D212:S212)&gt;12),LARGE(D212:S212,1)+LARGE(D212:S212,2)+LARGE(D212:S212,3)+LARGE(D212:S212,4)+LARGE(D212:S212,5)+LARGE(D212:S212,6)+LARGE(D212:S212,7)+LARGE(D212:S212,8)+LARGE(D212:S212,9)+LARGE(D212:S212,10)+LARGE(D212:S212,11)+LARGE(D212:S212,12),SUM(D212:S212))</f>
        <v>48.01167315175096</v>
      </c>
      <c r="U212" s="31">
        <f>T212-$T$5</f>
        <v>-1111.6651950217095</v>
      </c>
    </row>
    <row r="213" spans="1:21" ht="12.75">
      <c r="A213" s="98" t="s">
        <v>259</v>
      </c>
      <c r="B213" s="44" t="s">
        <v>952</v>
      </c>
      <c r="C213" s="16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>
        <v>47.948356807511736</v>
      </c>
      <c r="O213" s="226"/>
      <c r="P213" s="226"/>
      <c r="Q213" s="226"/>
      <c r="R213" s="226"/>
      <c r="S213" s="226"/>
      <c r="T213" s="110">
        <f>IF((COUNTA(D213:S213)&gt;12),LARGE(D213:S213,1)+LARGE(D213:S213,2)+LARGE(D213:S213,3)+LARGE(D213:S213,4)+LARGE(D213:S213,5)+LARGE(D213:S213,6)+LARGE(D213:S213,7)+LARGE(D213:S213,8)+LARGE(D213:S213,9)+LARGE(D213:S213,10)+LARGE(D213:S213,11)+LARGE(D213:S213,12),SUM(D213:S213))</f>
        <v>47.948356807511736</v>
      </c>
      <c r="U213" s="31">
        <f>T213-$T$5</f>
        <v>-1111.7285113659486</v>
      </c>
    </row>
    <row r="214" spans="1:21" ht="12.75">
      <c r="A214" s="98" t="s">
        <v>260</v>
      </c>
      <c r="B214" s="44" t="s">
        <v>929</v>
      </c>
      <c r="C214" s="166"/>
      <c r="D214" s="226"/>
      <c r="E214" s="226"/>
      <c r="F214" s="226"/>
      <c r="G214" s="226"/>
      <c r="H214" s="226"/>
      <c r="I214" s="226"/>
      <c r="J214" s="226"/>
      <c r="K214" s="226"/>
      <c r="L214" s="226">
        <v>47.840466926070036</v>
      </c>
      <c r="M214" s="226"/>
      <c r="N214" s="226"/>
      <c r="O214" s="226"/>
      <c r="P214" s="226"/>
      <c r="Q214" s="226"/>
      <c r="R214" s="226"/>
      <c r="S214" s="226"/>
      <c r="T214" s="110">
        <f>IF((COUNTA(D214:S214)&gt;12),LARGE(D214:S214,1)+LARGE(D214:S214,2)+LARGE(D214:S214,3)+LARGE(D214:S214,4)+LARGE(D214:S214,5)+LARGE(D214:S214,6)+LARGE(D214:S214,7)+LARGE(D214:S214,8)+LARGE(D214:S214,9)+LARGE(D214:S214,10)+LARGE(D214:S214,11)+LARGE(D214:S214,12),SUM(D214:S214))</f>
        <v>47.840466926070036</v>
      </c>
      <c r="U214" s="31">
        <f>T214-$T$5</f>
        <v>-1111.8364012473903</v>
      </c>
    </row>
    <row r="215" spans="1:21" ht="12.75">
      <c r="A215" s="98" t="s">
        <v>261</v>
      </c>
      <c r="B215" s="44" t="s">
        <v>810</v>
      </c>
      <c r="C215" s="166">
        <v>1979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>
        <v>46.84450402144772</v>
      </c>
      <c r="Q215" s="226"/>
      <c r="R215" s="226"/>
      <c r="S215" s="226"/>
      <c r="T215" s="110">
        <f>IF((COUNTA(D215:S215)&gt;12),LARGE(D215:S215,1)+LARGE(D215:S215,2)+LARGE(D215:S215,3)+LARGE(D215:S215,4)+LARGE(D215:S215,5)+LARGE(D215:S215,6)+LARGE(D215:S215,7)+LARGE(D215:S215,8)+LARGE(D215:S215,9)+LARGE(D215:S215,10)+LARGE(D215:S215,11)+LARGE(D215:S215,12),SUM(D215:S215))</f>
        <v>46.84450402144772</v>
      </c>
      <c r="U215" s="31">
        <f>T215-$T$5</f>
        <v>-1112.8323641520128</v>
      </c>
    </row>
    <row r="216" spans="1:21" ht="12.75">
      <c r="A216" s="98" t="s">
        <v>262</v>
      </c>
      <c r="B216" s="44" t="s">
        <v>930</v>
      </c>
      <c r="C216" s="166"/>
      <c r="D216" s="226"/>
      <c r="E216" s="226"/>
      <c r="F216" s="226"/>
      <c r="G216" s="226"/>
      <c r="H216" s="226"/>
      <c r="I216" s="226"/>
      <c r="J216" s="226"/>
      <c r="K216" s="226"/>
      <c r="L216" s="226">
        <v>45.58365758754863</v>
      </c>
      <c r="M216" s="226"/>
      <c r="N216" s="226"/>
      <c r="O216" s="226"/>
      <c r="P216" s="226"/>
      <c r="Q216" s="226"/>
      <c r="R216" s="226"/>
      <c r="S216" s="226"/>
      <c r="T216" s="110">
        <f>IF((COUNTA(D216:S216)&gt;12),LARGE(D216:S216,1)+LARGE(D216:S216,2)+LARGE(D216:S216,3)+LARGE(D216:S216,4)+LARGE(D216:S216,5)+LARGE(D216:S216,6)+LARGE(D216:S216,7)+LARGE(D216:S216,8)+LARGE(D216:S216,9)+LARGE(D216:S216,10)+LARGE(D216:S216,11)+LARGE(D216:S216,12),SUM(D216:S216))</f>
        <v>45.58365758754863</v>
      </c>
      <c r="U216" s="31">
        <f>T216-$T$5</f>
        <v>-1114.0932105859117</v>
      </c>
    </row>
    <row r="217" spans="1:21" ht="12.75">
      <c r="A217" s="98" t="s">
        <v>263</v>
      </c>
      <c r="B217" s="44" t="s">
        <v>970</v>
      </c>
      <c r="C217" s="166">
        <v>2007</v>
      </c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>
        <v>45.50402144772118</v>
      </c>
      <c r="Q217" s="226"/>
      <c r="R217" s="226"/>
      <c r="S217" s="226"/>
      <c r="T217" s="110">
        <f>IF((COUNTA(D217:S217)&gt;12),LARGE(D217:S217,1)+LARGE(D217:S217,2)+LARGE(D217:S217,3)+LARGE(D217:S217,4)+LARGE(D217:S217,5)+LARGE(D217:S217,6)+LARGE(D217:S217,7)+LARGE(D217:S217,8)+LARGE(D217:S217,9)+LARGE(D217:S217,10)+LARGE(D217:S217,11)+LARGE(D217:S217,12),SUM(D217:S217))</f>
        <v>45.50402144772118</v>
      </c>
      <c r="U217" s="31">
        <f>T217-$T$5</f>
        <v>-1114.1728467257392</v>
      </c>
    </row>
    <row r="218" spans="1:21" ht="12.75">
      <c r="A218" s="98" t="s">
        <v>264</v>
      </c>
      <c r="B218" s="44" t="s">
        <v>971</v>
      </c>
      <c r="C218" s="166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>
        <v>44.43163538873995</v>
      </c>
      <c r="Q218" s="226"/>
      <c r="R218" s="226"/>
      <c r="S218" s="226"/>
      <c r="T218" s="110">
        <f>IF((COUNTA(D218:S218)&gt;12),LARGE(D218:S218,1)+LARGE(D218:S218,2)+LARGE(D218:S218,3)+LARGE(D218:S218,4)+LARGE(D218:S218,5)+LARGE(D218:S218,6)+LARGE(D218:S218,7)+LARGE(D218:S218,8)+LARGE(D218:S218,9)+LARGE(D218:S218,10)+LARGE(D218:S218,11)+LARGE(D218:S218,12),SUM(D218:S218))</f>
        <v>44.43163538873995</v>
      </c>
      <c r="U218" s="31">
        <f>T218-$T$5</f>
        <v>-1115.2452327847204</v>
      </c>
    </row>
    <row r="219" spans="1:21" ht="12.75">
      <c r="A219" s="98" t="s">
        <v>265</v>
      </c>
      <c r="B219" s="44" t="s">
        <v>960</v>
      </c>
      <c r="C219" s="16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>
        <v>44.366647465437794</v>
      </c>
      <c r="P219" s="226"/>
      <c r="Q219" s="226"/>
      <c r="R219" s="226"/>
      <c r="S219" s="226"/>
      <c r="T219" s="110">
        <f>IF((COUNTA(D219:S219)&gt;12),LARGE(D219:S219,1)+LARGE(D219:S219,2)+LARGE(D219:S219,3)+LARGE(D219:S219,4)+LARGE(D219:S219,5)+LARGE(D219:S219,6)+LARGE(D219:S219,7)+LARGE(D219:S219,8)+LARGE(D219:S219,9)+LARGE(D219:S219,10)+LARGE(D219:S219,11)+LARGE(D219:S219,12),SUM(D219:S219))</f>
        <v>44.366647465437794</v>
      </c>
      <c r="U219" s="31">
        <f>T219-$T$5</f>
        <v>-1115.3102207080226</v>
      </c>
    </row>
    <row r="220" spans="1:21" ht="12.75">
      <c r="A220" s="98" t="s">
        <v>266</v>
      </c>
      <c r="B220" s="44" t="s">
        <v>721</v>
      </c>
      <c r="C220" s="166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>
        <v>44.16353887399464</v>
      </c>
      <c r="Q220" s="226"/>
      <c r="R220" s="226"/>
      <c r="S220" s="226"/>
      <c r="T220" s="110">
        <f>IF((COUNTA(D220:S220)&gt;12),LARGE(D220:S220,1)+LARGE(D220:S220,2)+LARGE(D220:S220,3)+LARGE(D220:S220,4)+LARGE(D220:S220,5)+LARGE(D220:S220,6)+LARGE(D220:S220,7)+LARGE(D220:S220,8)+LARGE(D220:S220,9)+LARGE(D220:S220,10)+LARGE(D220:S220,11)+LARGE(D220:S220,12),SUM(D220:S220))</f>
        <v>44.16353887399464</v>
      </c>
      <c r="U220" s="31">
        <f>T220-$T$5</f>
        <v>-1115.5133292994658</v>
      </c>
    </row>
    <row r="221" spans="1:21" ht="12.75">
      <c r="A221" s="98" t="s">
        <v>267</v>
      </c>
      <c r="B221" s="44" t="s">
        <v>972</v>
      </c>
      <c r="C221" s="166"/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>
        <v>43.35924932975871</v>
      </c>
      <c r="Q221" s="226"/>
      <c r="R221" s="226"/>
      <c r="S221" s="226"/>
      <c r="T221" s="110">
        <f>IF((COUNTA(D221:S221)&gt;12),LARGE(D221:S221,1)+LARGE(D221:S221,2)+LARGE(D221:S221,3)+LARGE(D221:S221,4)+LARGE(D221:S221,5)+LARGE(D221:S221,6)+LARGE(D221:S221,7)+LARGE(D221:S221,8)+LARGE(D221:S221,9)+LARGE(D221:S221,10)+LARGE(D221:S221,11)+LARGE(D221:S221,12),SUM(D221:S221))</f>
        <v>43.35924932975871</v>
      </c>
      <c r="U221" s="31">
        <f>T221-$T$5</f>
        <v>-1116.3176188437017</v>
      </c>
    </row>
    <row r="222" spans="1:21" ht="12.75">
      <c r="A222" s="98" t="s">
        <v>268</v>
      </c>
      <c r="B222" s="44" t="s">
        <v>722</v>
      </c>
      <c r="C222" s="166">
        <v>1965</v>
      </c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>
        <v>43.0911528150134</v>
      </c>
      <c r="Q222" s="226"/>
      <c r="R222" s="226"/>
      <c r="S222" s="226"/>
      <c r="T222" s="110">
        <f>IF((COUNTA(D222:S222)&gt;12),LARGE(D222:S222,1)+LARGE(D222:S222,2)+LARGE(D222:S222,3)+LARGE(D222:S222,4)+LARGE(D222:S222,5)+LARGE(D222:S222,6)+LARGE(D222:S222,7)+LARGE(D222:S222,8)+LARGE(D222:S222,9)+LARGE(D222:S222,10)+LARGE(D222:S222,11)+LARGE(D222:S222,12),SUM(D222:S222))</f>
        <v>43.0911528150134</v>
      </c>
      <c r="U222" s="31">
        <f>T222-$T$5</f>
        <v>-1116.585715358447</v>
      </c>
    </row>
    <row r="223" spans="1:21" ht="12.75">
      <c r="A223" s="98" t="s">
        <v>269</v>
      </c>
      <c r="B223" s="44" t="s">
        <v>786</v>
      </c>
      <c r="C223" s="166">
        <v>2016</v>
      </c>
      <c r="D223" s="226"/>
      <c r="E223" s="226">
        <v>29.55050811256592</v>
      </c>
      <c r="F223" s="226"/>
      <c r="G223" s="226"/>
      <c r="H223" s="226"/>
      <c r="I223" s="226"/>
      <c r="J223" s="226"/>
      <c r="K223" s="226"/>
      <c r="L223" s="226">
        <v>13.38132295719844</v>
      </c>
      <c r="M223" s="226"/>
      <c r="N223" s="226"/>
      <c r="O223" s="226"/>
      <c r="P223" s="226"/>
      <c r="Q223" s="226"/>
      <c r="R223" s="226"/>
      <c r="S223" s="226"/>
      <c r="T223" s="110">
        <f>IF((COUNTA(D223:S223)&gt;12),LARGE(D223:S223,1)+LARGE(D223:S223,2)+LARGE(D223:S223,3)+LARGE(D223:S223,4)+LARGE(D223:S223,5)+LARGE(D223:S223,6)+LARGE(D223:S223,7)+LARGE(D223:S223,8)+LARGE(D223:S223,9)+LARGE(D223:S223,10)+LARGE(D223:S223,11)+LARGE(D223:S223,12),SUM(D223:S223))</f>
        <v>42.931831069764364</v>
      </c>
      <c r="U223" s="31">
        <f>T223-$T$5</f>
        <v>-1116.7450371036962</v>
      </c>
    </row>
    <row r="224" spans="1:21" ht="12.75">
      <c r="A224" s="98" t="s">
        <v>270</v>
      </c>
      <c r="B224" s="44" t="s">
        <v>795</v>
      </c>
      <c r="C224" s="166"/>
      <c r="D224" s="226"/>
      <c r="E224" s="226"/>
      <c r="F224" s="226"/>
      <c r="G224" s="226"/>
      <c r="H224" s="226"/>
      <c r="I224" s="226">
        <v>40.5</v>
      </c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110">
        <f>IF((COUNTA(D224:S224)&gt;12),LARGE(D224:S224,1)+LARGE(D224:S224,2)+LARGE(D224:S224,3)+LARGE(D224:S224,4)+LARGE(D224:S224,5)+LARGE(D224:S224,6)+LARGE(D224:S224,7)+LARGE(D224:S224,8)+LARGE(D224:S224,9)+LARGE(D224:S224,10)+LARGE(D224:S224,11)+LARGE(D224:S224,12),SUM(D224:S224))</f>
        <v>40.5</v>
      </c>
      <c r="U224" s="31">
        <f>T224-$T$5</f>
        <v>-1119.1768681734604</v>
      </c>
    </row>
    <row r="225" spans="1:21" ht="12.75">
      <c r="A225" s="98" t="s">
        <v>271</v>
      </c>
      <c r="B225" s="44" t="s">
        <v>773</v>
      </c>
      <c r="C225" s="166">
        <v>1962</v>
      </c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>
        <v>39.967136150234744</v>
      </c>
      <c r="O225" s="226"/>
      <c r="P225" s="226"/>
      <c r="Q225" s="226"/>
      <c r="R225" s="226"/>
      <c r="S225" s="226"/>
      <c r="T225" s="110">
        <f>IF((COUNTA(D225:S225)&gt;12),LARGE(D225:S225,1)+LARGE(D225:S225,2)+LARGE(D225:S225,3)+LARGE(D225:S225,4)+LARGE(D225:S225,5)+LARGE(D225:S225,6)+LARGE(D225:S225,7)+LARGE(D225:S225,8)+LARGE(D225:S225,9)+LARGE(D225:S225,10)+LARGE(D225:S225,11)+LARGE(D225:S225,12),SUM(D225:S225))</f>
        <v>39.967136150234744</v>
      </c>
      <c r="U225" s="31">
        <f>T225-$T$5</f>
        <v>-1119.7097320232258</v>
      </c>
    </row>
    <row r="226" spans="1:21" ht="12.75">
      <c r="A226" s="98" t="s">
        <v>272</v>
      </c>
      <c r="B226" s="44" t="s">
        <v>931</v>
      </c>
      <c r="C226" s="166"/>
      <c r="D226" s="226"/>
      <c r="E226" s="226"/>
      <c r="F226" s="226"/>
      <c r="G226" s="226"/>
      <c r="H226" s="226"/>
      <c r="I226" s="226"/>
      <c r="J226" s="226"/>
      <c r="K226" s="226"/>
      <c r="L226" s="226">
        <v>39.8715953307393</v>
      </c>
      <c r="M226" s="226"/>
      <c r="N226" s="226"/>
      <c r="O226" s="226"/>
      <c r="P226" s="226"/>
      <c r="Q226" s="226"/>
      <c r="R226" s="226"/>
      <c r="S226" s="226"/>
      <c r="T226" s="110">
        <f>IF((COUNTA(D226:S226)&gt;12),LARGE(D226:S226,1)+LARGE(D226:S226,2)+LARGE(D226:S226,3)+LARGE(D226:S226,4)+LARGE(D226:S226,5)+LARGE(D226:S226,6)+LARGE(D226:S226,7)+LARGE(D226:S226,8)+LARGE(D226:S226,9)+LARGE(D226:S226,10)+LARGE(D226:S226,11)+LARGE(D226:S226,12),SUM(D226:S226))</f>
        <v>39.8715953307393</v>
      </c>
      <c r="U226" s="31">
        <f>T226-$T$5</f>
        <v>-1119.805272842721</v>
      </c>
    </row>
    <row r="227" spans="1:21" ht="12.75">
      <c r="A227" s="98" t="s">
        <v>273</v>
      </c>
      <c r="B227" s="44" t="s">
        <v>895</v>
      </c>
      <c r="C227" s="166">
        <v>2006</v>
      </c>
      <c r="D227" s="226"/>
      <c r="E227" s="226"/>
      <c r="F227" s="226"/>
      <c r="G227" s="226"/>
      <c r="H227" s="226"/>
      <c r="I227" s="226">
        <v>39.15</v>
      </c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110">
        <f>IF((COUNTA(D227:S227)&gt;12),LARGE(D227:S227,1)+LARGE(D227:S227,2)+LARGE(D227:S227,3)+LARGE(D227:S227,4)+LARGE(D227:S227,5)+LARGE(D227:S227,6)+LARGE(D227:S227,7)+LARGE(D227:S227,8)+LARGE(D227:S227,9)+LARGE(D227:S227,10)+LARGE(D227:S227,11)+LARGE(D227:S227,12),SUM(D227:S227))</f>
        <v>39.15</v>
      </c>
      <c r="U227" s="31">
        <f>T227-$T$5</f>
        <v>-1120.5268681734603</v>
      </c>
    </row>
    <row r="228" spans="1:21" ht="12.75">
      <c r="A228" s="98" t="s">
        <v>274</v>
      </c>
      <c r="B228" s="44" t="s">
        <v>894</v>
      </c>
      <c r="C228" s="166"/>
      <c r="D228" s="226"/>
      <c r="E228" s="226"/>
      <c r="F228" s="226"/>
      <c r="G228" s="226"/>
      <c r="H228" s="226"/>
      <c r="I228" s="226">
        <v>39.15</v>
      </c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110">
        <f>IF((COUNTA(D228:S228)&gt;12),LARGE(D228:S228,1)+LARGE(D228:S228,2)+LARGE(D228:S228,3)+LARGE(D228:S228,4)+LARGE(D228:S228,5)+LARGE(D228:S228,6)+LARGE(D228:S228,7)+LARGE(D228:S228,8)+LARGE(D228:S228,9)+LARGE(D228:S228,10)+LARGE(D228:S228,11)+LARGE(D228:S228,12),SUM(D228:S228))</f>
        <v>39.15</v>
      </c>
      <c r="U228" s="31">
        <f>T228-$T$5</f>
        <v>-1120.5268681734603</v>
      </c>
    </row>
    <row r="229" spans="1:21" ht="12.75">
      <c r="A229" s="98" t="s">
        <v>276</v>
      </c>
      <c r="B229" s="44" t="s">
        <v>888</v>
      </c>
      <c r="C229" s="166"/>
      <c r="D229" s="226"/>
      <c r="E229" s="226"/>
      <c r="F229" s="226"/>
      <c r="G229" s="226"/>
      <c r="H229" s="226"/>
      <c r="I229" s="226">
        <v>39.05</v>
      </c>
      <c r="J229" s="226"/>
      <c r="K229" s="226"/>
      <c r="L229" s="226"/>
      <c r="M229" s="226"/>
      <c r="N229" s="226"/>
      <c r="O229" s="226"/>
      <c r="P229" s="226"/>
      <c r="Q229" s="226"/>
      <c r="R229" s="226"/>
      <c r="S229" s="226"/>
      <c r="T229" s="110">
        <f>IF((COUNTA(D229:S229)&gt;12),LARGE(D229:S229,1)+LARGE(D229:S229,2)+LARGE(D229:S229,3)+LARGE(D229:S229,4)+LARGE(D229:S229,5)+LARGE(D229:S229,6)+LARGE(D229:S229,7)+LARGE(D229:S229,8)+LARGE(D229:S229,9)+LARGE(D229:S229,10)+LARGE(D229:S229,11)+LARGE(D229:S229,12),SUM(D229:S229))</f>
        <v>39.05</v>
      </c>
      <c r="U229" s="31">
        <f>T229-$T$5</f>
        <v>-1120.6268681734605</v>
      </c>
    </row>
    <row r="230" spans="1:21" ht="12.75">
      <c r="A230" s="98" t="s">
        <v>277</v>
      </c>
      <c r="B230" s="44" t="s">
        <v>932</v>
      </c>
      <c r="C230" s="166"/>
      <c r="D230" s="226"/>
      <c r="E230" s="226"/>
      <c r="F230" s="226"/>
      <c r="G230" s="226"/>
      <c r="H230" s="226"/>
      <c r="I230" s="226"/>
      <c r="J230" s="226"/>
      <c r="K230" s="226"/>
      <c r="L230" s="226">
        <v>38.75097276264591</v>
      </c>
      <c r="M230" s="226"/>
      <c r="N230" s="226"/>
      <c r="O230" s="226"/>
      <c r="P230" s="226"/>
      <c r="Q230" s="226"/>
      <c r="R230" s="226"/>
      <c r="S230" s="226"/>
      <c r="T230" s="110">
        <f>IF((COUNTA(D230:S230)&gt;12),LARGE(D230:S230,1)+LARGE(D230:S230,2)+LARGE(D230:S230,3)+LARGE(D230:S230,4)+LARGE(D230:S230,5)+LARGE(D230:S230,6)+LARGE(D230:S230,7)+LARGE(D230:S230,8)+LARGE(D230:S230,9)+LARGE(D230:S230,10)+LARGE(D230:S230,11)+LARGE(D230:S230,12),SUM(D230:S230))</f>
        <v>38.75097276264591</v>
      </c>
      <c r="U230" s="31">
        <f>T230-$T$5</f>
        <v>-1120.9258954108145</v>
      </c>
    </row>
    <row r="231" spans="1:21" ht="12.75">
      <c r="A231" s="98" t="s">
        <v>278</v>
      </c>
      <c r="B231" s="44" t="s">
        <v>766</v>
      </c>
      <c r="C231" s="166"/>
      <c r="D231" s="226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>
        <v>38.533512064343164</v>
      </c>
      <c r="Q231" s="226"/>
      <c r="R231" s="226"/>
      <c r="S231" s="226"/>
      <c r="T231" s="110">
        <f>IF((COUNTA(D231:S231)&gt;12),LARGE(D231:S231,1)+LARGE(D231:S231,2)+LARGE(D231:S231,3)+LARGE(D231:S231,4)+LARGE(D231:S231,5)+LARGE(D231:S231,6)+LARGE(D231:S231,7)+LARGE(D231:S231,8)+LARGE(D231:S231,9)+LARGE(D231:S231,10)+LARGE(D231:S231,11)+LARGE(D231:S231,12),SUM(D231:S231))</f>
        <v>38.533512064343164</v>
      </c>
      <c r="U231" s="31">
        <f>T231-$T$5</f>
        <v>-1121.1433561091173</v>
      </c>
    </row>
    <row r="232" spans="1:21" ht="12.75">
      <c r="A232" s="98" t="s">
        <v>279</v>
      </c>
      <c r="B232" s="44" t="s">
        <v>892</v>
      </c>
      <c r="C232" s="166">
        <v>1986</v>
      </c>
      <c r="D232" s="226"/>
      <c r="E232" s="226"/>
      <c r="F232" s="226"/>
      <c r="G232" s="226"/>
      <c r="H232" s="226"/>
      <c r="I232" s="226">
        <v>38.53</v>
      </c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110">
        <f>IF((COUNTA(D232:S232)&gt;12),LARGE(D232:S232,1)+LARGE(D232:S232,2)+LARGE(D232:S232,3)+LARGE(D232:S232,4)+LARGE(D232:S232,5)+LARGE(D232:S232,6)+LARGE(D232:S232,7)+LARGE(D232:S232,8)+LARGE(D232:S232,9)+LARGE(D232:S232,10)+LARGE(D232:S232,11)+LARGE(D232:S232,12),SUM(D232:S232))</f>
        <v>38.53</v>
      </c>
      <c r="U232" s="31">
        <f>T232-$T$5</f>
        <v>-1121.1468681734605</v>
      </c>
    </row>
    <row r="233" spans="1:21" ht="12.75">
      <c r="A233" s="98" t="s">
        <v>280</v>
      </c>
      <c r="B233" s="44" t="s">
        <v>893</v>
      </c>
      <c r="C233" s="166">
        <v>1991</v>
      </c>
      <c r="D233" s="226"/>
      <c r="E233" s="226"/>
      <c r="F233" s="226"/>
      <c r="G233" s="226"/>
      <c r="H233" s="226"/>
      <c r="I233" s="226">
        <v>38.53</v>
      </c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110">
        <f>IF((COUNTA(D233:S233)&gt;12),LARGE(D233:S233,1)+LARGE(D233:S233,2)+LARGE(D233:S233,3)+LARGE(D233:S233,4)+LARGE(D233:S233,5)+LARGE(D233:S233,6)+LARGE(D233:S233,7)+LARGE(D233:S233,8)+LARGE(D233:S233,9)+LARGE(D233:S233,10)+LARGE(D233:S233,11)+LARGE(D233:S233,12),SUM(D233:S233))</f>
        <v>38.53</v>
      </c>
      <c r="U233" s="31">
        <f>T233-$T$5</f>
        <v>-1121.1468681734605</v>
      </c>
    </row>
    <row r="234" spans="1:21" ht="12.75">
      <c r="A234" s="98" t="s">
        <v>281</v>
      </c>
      <c r="B234" s="44" t="s">
        <v>846</v>
      </c>
      <c r="C234" s="166">
        <v>1988</v>
      </c>
      <c r="D234" s="226"/>
      <c r="E234" s="226"/>
      <c r="F234" s="226"/>
      <c r="G234" s="226"/>
      <c r="H234" s="226"/>
      <c r="I234" s="226">
        <v>37.28</v>
      </c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110">
        <f>IF((COUNTA(D234:S234)&gt;12),LARGE(D234:S234,1)+LARGE(D234:S234,2)+LARGE(D234:S234,3)+LARGE(D234:S234,4)+LARGE(D234:S234,5)+LARGE(D234:S234,6)+LARGE(D234:S234,7)+LARGE(D234:S234,8)+LARGE(D234:S234,9)+LARGE(D234:S234,10)+LARGE(D234:S234,11)+LARGE(D234:S234,12),SUM(D234:S234))</f>
        <v>37.28</v>
      </c>
      <c r="U234" s="31">
        <f>T234-$T$5</f>
        <v>-1122.3968681734605</v>
      </c>
    </row>
    <row r="235" spans="1:21" ht="12.75">
      <c r="A235" s="98" t="s">
        <v>282</v>
      </c>
      <c r="B235" s="44" t="s">
        <v>891</v>
      </c>
      <c r="C235" s="166"/>
      <c r="D235" s="226"/>
      <c r="E235" s="226"/>
      <c r="F235" s="226"/>
      <c r="G235" s="226"/>
      <c r="H235" s="226"/>
      <c r="I235" s="226">
        <v>35.89</v>
      </c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110">
        <f>IF((COUNTA(D235:S235)&gt;12),LARGE(D235:S235,1)+LARGE(D235:S235,2)+LARGE(D235:S235,3)+LARGE(D235:S235,4)+LARGE(D235:S235,5)+LARGE(D235:S235,6)+LARGE(D235:S235,7)+LARGE(D235:S235,8)+LARGE(D235:S235,9)+LARGE(D235:S235,10)+LARGE(D235:S235,11)+LARGE(D235:S235,12),SUM(D235:S235))</f>
        <v>35.89</v>
      </c>
      <c r="U235" s="31">
        <f>T235-$T$5</f>
        <v>-1123.7868681734603</v>
      </c>
    </row>
    <row r="236" spans="1:21" ht="12.75">
      <c r="A236" s="98" t="s">
        <v>283</v>
      </c>
      <c r="B236" s="44" t="s">
        <v>973</v>
      </c>
      <c r="C236" s="166">
        <v>1983</v>
      </c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>
        <v>35.048257372654156</v>
      </c>
      <c r="Q236" s="226"/>
      <c r="R236" s="226"/>
      <c r="S236" s="226"/>
      <c r="T236" s="110">
        <f>IF((COUNTA(D236:S236)&gt;12),LARGE(D236:S236,1)+LARGE(D236:S236,2)+LARGE(D236:S236,3)+LARGE(D236:S236,4)+LARGE(D236:S236,5)+LARGE(D236:S236,6)+LARGE(D236:S236,7)+LARGE(D236:S236,8)+LARGE(D236:S236,9)+LARGE(D236:S236,10)+LARGE(D236:S236,11)+LARGE(D236:S236,12),SUM(D236:S236))</f>
        <v>35.048257372654156</v>
      </c>
      <c r="U236" s="31">
        <f>T236-$T$5</f>
        <v>-1124.6286108008062</v>
      </c>
    </row>
    <row r="237" spans="1:21" ht="12.75">
      <c r="A237" s="98" t="s">
        <v>284</v>
      </c>
      <c r="B237" s="44" t="s">
        <v>933</v>
      </c>
      <c r="C237" s="166"/>
      <c r="D237" s="226"/>
      <c r="E237" s="226"/>
      <c r="F237" s="226"/>
      <c r="G237" s="226"/>
      <c r="H237" s="226"/>
      <c r="I237" s="226"/>
      <c r="J237" s="226"/>
      <c r="K237" s="226"/>
      <c r="L237" s="226">
        <v>33.396887159533065</v>
      </c>
      <c r="M237" s="226"/>
      <c r="N237" s="226"/>
      <c r="O237" s="226"/>
      <c r="P237" s="226"/>
      <c r="Q237" s="226"/>
      <c r="R237" s="226"/>
      <c r="S237" s="226"/>
      <c r="T237" s="110">
        <f>IF((COUNTA(D237:S237)&gt;12),LARGE(D237:S237,1)+LARGE(D237:S237,2)+LARGE(D237:S237,3)+LARGE(D237:S237,4)+LARGE(D237:S237,5)+LARGE(D237:S237,6)+LARGE(D237:S237,7)+LARGE(D237:S237,8)+LARGE(D237:S237,9)+LARGE(D237:S237,10)+LARGE(D237:S237,11)+LARGE(D237:S237,12),SUM(D237:S237))</f>
        <v>33.396887159533065</v>
      </c>
      <c r="U237" s="31">
        <f>T237-$T$5</f>
        <v>-1126.2799810139275</v>
      </c>
    </row>
    <row r="238" spans="1:21" ht="12.75">
      <c r="A238" s="98" t="s">
        <v>285</v>
      </c>
      <c r="B238" s="44" t="s">
        <v>785</v>
      </c>
      <c r="C238" s="166"/>
      <c r="D238" s="226"/>
      <c r="E238" s="226"/>
      <c r="F238" s="226"/>
      <c r="G238" s="226"/>
      <c r="H238" s="226"/>
      <c r="I238" s="226"/>
      <c r="J238" s="226"/>
      <c r="K238" s="226"/>
      <c r="L238" s="226"/>
      <c r="M238" s="226">
        <v>31.160038719044927</v>
      </c>
      <c r="N238" s="226"/>
      <c r="O238" s="226"/>
      <c r="P238" s="226"/>
      <c r="Q238" s="226"/>
      <c r="R238" s="226"/>
      <c r="S238" s="226"/>
      <c r="T238" s="110">
        <f>IF((COUNTA(D238:S238)&gt;12),LARGE(D238:S238,1)+LARGE(D238:S238,2)+LARGE(D238:S238,3)+LARGE(D238:S238,4)+LARGE(D238:S238,5)+LARGE(D238:S238,6)+LARGE(D238:S238,7)+LARGE(D238:S238,8)+LARGE(D238:S238,9)+LARGE(D238:S238,10)+LARGE(D238:S238,11)+LARGE(D238:S238,12),SUM(D238:S238))</f>
        <v>31.160038719044927</v>
      </c>
      <c r="U238" s="31">
        <f>T238-$T$5</f>
        <v>-1128.5168294544155</v>
      </c>
    </row>
    <row r="239" spans="1:21" ht="12.75">
      <c r="A239" s="98" t="s">
        <v>286</v>
      </c>
      <c r="B239" s="44" t="s">
        <v>974</v>
      </c>
      <c r="C239" s="166">
        <v>2016</v>
      </c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>
        <v>30.2225201072386</v>
      </c>
      <c r="Q239" s="226"/>
      <c r="R239" s="226"/>
      <c r="S239" s="226"/>
      <c r="T239" s="110">
        <f>IF((COUNTA(D239:S239)&gt;12),LARGE(D239:S239,1)+LARGE(D239:S239,2)+LARGE(D239:S239,3)+LARGE(D239:S239,4)+LARGE(D239:S239,5)+LARGE(D239:S239,6)+LARGE(D239:S239,7)+LARGE(D239:S239,8)+LARGE(D239:S239,9)+LARGE(D239:S239,10)+LARGE(D239:S239,11)+LARGE(D239:S239,12),SUM(D239:S239))</f>
        <v>30.2225201072386</v>
      </c>
      <c r="U239" s="31">
        <f>T239-$T$5</f>
        <v>-1129.4543480662219</v>
      </c>
    </row>
    <row r="240" spans="1:21" ht="12.75">
      <c r="A240" s="98" t="s">
        <v>287</v>
      </c>
      <c r="B240" s="44" t="s">
        <v>804</v>
      </c>
      <c r="C240" s="166"/>
      <c r="D240" s="226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>
        <v>24.86058981233244</v>
      </c>
      <c r="Q240" s="226"/>
      <c r="R240" s="226"/>
      <c r="S240" s="226"/>
      <c r="T240" s="110">
        <f>IF((COUNTA(D240:S240)&gt;12),LARGE(D240:S240,1)+LARGE(D240:S240,2)+LARGE(D240:S240,3)+LARGE(D240:S240,4)+LARGE(D240:S240,5)+LARGE(D240:S240,6)+LARGE(D240:S240,7)+LARGE(D240:S240,8)+LARGE(D240:S240,9)+LARGE(D240:S240,10)+LARGE(D240:S240,11)+LARGE(D240:S240,12),SUM(D240:S240))</f>
        <v>24.86058981233244</v>
      </c>
      <c r="U240" s="31">
        <f>T240-$T$5</f>
        <v>-1134.816278361128</v>
      </c>
    </row>
    <row r="241" spans="1:21" ht="12.75">
      <c r="A241" s="98" t="s">
        <v>288</v>
      </c>
      <c r="B241" s="44" t="s">
        <v>860</v>
      </c>
      <c r="C241" s="166">
        <v>2019</v>
      </c>
      <c r="D241" s="226"/>
      <c r="E241" s="226">
        <v>17.724968136903435</v>
      </c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110">
        <f>IF((COUNTA(D241:S241)&gt;12),LARGE(D241:S241,1)+LARGE(D241:S241,2)+LARGE(D241:S241,3)+LARGE(D241:S241,4)+LARGE(D241:S241,5)+LARGE(D241:S241,6)+LARGE(D241:S241,7)+LARGE(D241:S241,8)+LARGE(D241:S241,9)+LARGE(D241:S241,10)+LARGE(D241:S241,11)+LARGE(D241:S241,12),SUM(D241:S241))</f>
        <v>17.724968136903435</v>
      </c>
      <c r="U241" s="31">
        <f>T241-$T$5</f>
        <v>-1141.951900036557</v>
      </c>
    </row>
    <row r="242" spans="1:21" ht="12.75">
      <c r="A242" s="98" t="s">
        <v>289</v>
      </c>
      <c r="B242" s="44" t="s">
        <v>934</v>
      </c>
      <c r="C242" s="166">
        <v>2017</v>
      </c>
      <c r="D242" s="226"/>
      <c r="E242" s="226"/>
      <c r="F242" s="226"/>
      <c r="G242" s="226"/>
      <c r="H242" s="226"/>
      <c r="I242" s="226"/>
      <c r="J242" s="226"/>
      <c r="K242" s="226"/>
      <c r="L242" s="226">
        <v>14.501945525291829</v>
      </c>
      <c r="M242" s="226"/>
      <c r="N242" s="226"/>
      <c r="O242" s="226"/>
      <c r="P242" s="226"/>
      <c r="Q242" s="226"/>
      <c r="R242" s="226"/>
      <c r="S242" s="226"/>
      <c r="T242" s="110">
        <f>IF((COUNTA(D242:S242)&gt;12),LARGE(D242:S242,1)+LARGE(D242:S242,2)+LARGE(D242:S242,3)+LARGE(D242:S242,4)+LARGE(D242:S242,5)+LARGE(D242:S242,6)+LARGE(D242:S242,7)+LARGE(D242:S242,8)+LARGE(D242:S242,9)+LARGE(D242:S242,10)+LARGE(D242:S242,11)+LARGE(D242:S242,12),SUM(D242:S242))</f>
        <v>14.501945525291829</v>
      </c>
      <c r="U242" s="31">
        <f>T242-$T$5</f>
        <v>-1145.1749226481686</v>
      </c>
    </row>
    <row r="243" spans="1:21" ht="12.75">
      <c r="A243" s="98" t="s">
        <v>290</v>
      </c>
      <c r="B243" s="44" t="s">
        <v>861</v>
      </c>
      <c r="C243" s="166">
        <v>2019</v>
      </c>
      <c r="D243" s="226"/>
      <c r="E243" s="226">
        <v>11.623411733573656</v>
      </c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110">
        <f>IF((COUNTA(D243:S243)&gt;12),LARGE(D243:S243,1)+LARGE(D243:S243,2)+LARGE(D243:S243,3)+LARGE(D243:S243,4)+LARGE(D243:S243,5)+LARGE(D243:S243,6)+LARGE(D243:S243,7)+LARGE(D243:S243,8)+LARGE(D243:S243,9)+LARGE(D243:S243,10)+LARGE(D243:S243,11)+LARGE(D243:S243,12),SUM(D243:S243))</f>
        <v>11.623411733573656</v>
      </c>
      <c r="U243" s="31">
        <f>T243-$T$5</f>
        <v>-1148.0534564398868</v>
      </c>
    </row>
    <row r="244" spans="1:21" ht="12.75">
      <c r="A244" s="98" t="s">
        <v>291</v>
      </c>
      <c r="B244" s="44" t="s">
        <v>954</v>
      </c>
      <c r="C244" s="166"/>
      <c r="D244" s="226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>
        <v>2.8779342723004695</v>
      </c>
      <c r="O244" s="226"/>
      <c r="P244" s="226"/>
      <c r="Q244" s="226"/>
      <c r="R244" s="226"/>
      <c r="S244" s="226"/>
      <c r="T244" s="110">
        <f>IF((COUNTA(D244:S244)&gt;12),LARGE(D244:S244,1)+LARGE(D244:S244,2)+LARGE(D244:S244,3)+LARGE(D244:S244,4)+LARGE(D244:S244,5)+LARGE(D244:S244,6)+LARGE(D244:S244,7)+LARGE(D244:S244,8)+LARGE(D244:S244,9)+LARGE(D244:S244,10)+LARGE(D244:S244,11)+LARGE(D244:S244,12),SUM(D244:S244))</f>
        <v>2.8779342723004695</v>
      </c>
      <c r="U244" s="31">
        <f>T244-$T$5</f>
        <v>-1156.79893390116</v>
      </c>
    </row>
    <row r="245" spans="1:21" ht="12.75">
      <c r="A245" s="98" t="s">
        <v>292</v>
      </c>
      <c r="B245" s="44"/>
      <c r="C245" s="166"/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  <c r="R245" s="226"/>
      <c r="S245" s="226"/>
      <c r="T245" s="110"/>
      <c r="U245" s="31"/>
    </row>
    <row r="246" spans="1:21" ht="12.75">
      <c r="A246" s="98" t="s">
        <v>293</v>
      </c>
      <c r="B246" s="44"/>
      <c r="C246" s="166"/>
      <c r="D246" s="226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  <c r="R246" s="226"/>
      <c r="S246" s="226"/>
      <c r="T246" s="110"/>
      <c r="U246" s="31"/>
    </row>
    <row r="247" spans="1:21" ht="12.75">
      <c r="A247" s="98" t="s">
        <v>294</v>
      </c>
      <c r="B247" s="44"/>
      <c r="C247" s="166"/>
      <c r="D247" s="226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  <c r="R247" s="226"/>
      <c r="S247" s="226"/>
      <c r="T247" s="110">
        <f aca="true" t="shared" si="1" ref="T247:T260">IF((COUNTA(D247:S247)&gt;12),LARGE(D247:S247,1)+LARGE(D247:S247,2)+LARGE(D247:S247,3)+LARGE(D247:S247,4)+LARGE(D247:S247,5)+LARGE(D247:S247,6)+LARGE(D247:S247,7)+LARGE(D247:S247,8)+LARGE(D247:S247,9)+LARGE(D247:S247,10)+LARGE(D247:S247,11)+LARGE(D247:S247,12),SUM(D247:S247))</f>
        <v>0</v>
      </c>
      <c r="U247" s="31">
        <f aca="true" t="shared" si="2" ref="U247:U260">T247-$T$5</f>
        <v>-1159.6768681734604</v>
      </c>
    </row>
    <row r="248" spans="1:21" ht="12.75">
      <c r="A248" s="98" t="s">
        <v>295</v>
      </c>
      <c r="B248" s="44"/>
      <c r="C248" s="166"/>
      <c r="D248" s="226"/>
      <c r="E248" s="226"/>
      <c r="F248" s="226"/>
      <c r="G248" s="226"/>
      <c r="H248" s="226"/>
      <c r="I248" s="226"/>
      <c r="J248" s="226"/>
      <c r="K248" s="226"/>
      <c r="L248" s="226"/>
      <c r="M248" s="226"/>
      <c r="N248" s="226"/>
      <c r="O248" s="226"/>
      <c r="P248" s="226"/>
      <c r="Q248" s="226"/>
      <c r="R248" s="226"/>
      <c r="S248" s="226"/>
      <c r="T248" s="110">
        <f t="shared" si="1"/>
        <v>0</v>
      </c>
      <c r="U248" s="31">
        <f t="shared" si="2"/>
        <v>-1159.6768681734604</v>
      </c>
    </row>
    <row r="249" spans="1:21" ht="12.75">
      <c r="A249" s="98" t="s">
        <v>296</v>
      </c>
      <c r="B249" s="44"/>
      <c r="C249" s="166"/>
      <c r="D249" s="226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110">
        <f t="shared" si="1"/>
        <v>0</v>
      </c>
      <c r="U249" s="31">
        <f t="shared" si="2"/>
        <v>-1159.6768681734604</v>
      </c>
    </row>
    <row r="250" spans="1:21" ht="12.75">
      <c r="A250" s="98" t="s">
        <v>297</v>
      </c>
      <c r="B250" s="44"/>
      <c r="C250" s="166"/>
      <c r="D250" s="226"/>
      <c r="E250" s="226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  <c r="Q250" s="226"/>
      <c r="R250" s="226"/>
      <c r="S250" s="226"/>
      <c r="T250" s="110">
        <f t="shared" si="1"/>
        <v>0</v>
      </c>
      <c r="U250" s="31">
        <f t="shared" si="2"/>
        <v>-1159.6768681734604</v>
      </c>
    </row>
    <row r="251" spans="1:21" ht="12.75">
      <c r="A251" s="98" t="s">
        <v>298</v>
      </c>
      <c r="B251" s="44"/>
      <c r="C251" s="166"/>
      <c r="D251" s="226"/>
      <c r="E251" s="226"/>
      <c r="F251" s="226"/>
      <c r="G251" s="226"/>
      <c r="H251" s="226"/>
      <c r="I251" s="226"/>
      <c r="J251" s="226"/>
      <c r="K251" s="226"/>
      <c r="L251" s="226"/>
      <c r="M251" s="226"/>
      <c r="N251" s="226"/>
      <c r="O251" s="226"/>
      <c r="P251" s="226"/>
      <c r="Q251" s="226"/>
      <c r="R251" s="226"/>
      <c r="S251" s="226"/>
      <c r="T251" s="110">
        <f t="shared" si="1"/>
        <v>0</v>
      </c>
      <c r="U251" s="31">
        <f t="shared" si="2"/>
        <v>-1159.6768681734604</v>
      </c>
    </row>
    <row r="252" spans="1:21" ht="12.75">
      <c r="A252" s="98" t="s">
        <v>299</v>
      </c>
      <c r="B252" s="44"/>
      <c r="C252" s="166"/>
      <c r="D252" s="226"/>
      <c r="E252" s="226"/>
      <c r="F252" s="226"/>
      <c r="G252" s="226"/>
      <c r="H252" s="226"/>
      <c r="I252" s="226"/>
      <c r="J252" s="226"/>
      <c r="K252" s="226"/>
      <c r="L252" s="226"/>
      <c r="M252" s="226"/>
      <c r="N252" s="226"/>
      <c r="O252" s="226"/>
      <c r="P252" s="226"/>
      <c r="Q252" s="226"/>
      <c r="R252" s="226"/>
      <c r="S252" s="226"/>
      <c r="T252" s="110">
        <f t="shared" si="1"/>
        <v>0</v>
      </c>
      <c r="U252" s="31">
        <f t="shared" si="2"/>
        <v>-1159.6768681734604</v>
      </c>
    </row>
    <row r="253" spans="1:21" ht="12.75">
      <c r="A253" s="98" t="s">
        <v>300</v>
      </c>
      <c r="B253" s="44"/>
      <c r="C253" s="166"/>
      <c r="D253" s="226"/>
      <c r="E253" s="226"/>
      <c r="F253" s="226"/>
      <c r="G253" s="226"/>
      <c r="H253" s="226"/>
      <c r="I253" s="226"/>
      <c r="J253" s="226"/>
      <c r="K253" s="226"/>
      <c r="L253" s="226"/>
      <c r="M253" s="226"/>
      <c r="N253" s="226"/>
      <c r="O253" s="226"/>
      <c r="P253" s="226"/>
      <c r="Q253" s="226"/>
      <c r="R253" s="226"/>
      <c r="S253" s="226"/>
      <c r="T253" s="110">
        <f t="shared" si="1"/>
        <v>0</v>
      </c>
      <c r="U253" s="31">
        <f t="shared" si="2"/>
        <v>-1159.6768681734604</v>
      </c>
    </row>
    <row r="254" spans="1:21" ht="12.75">
      <c r="A254" s="98" t="s">
        <v>301</v>
      </c>
      <c r="B254" s="44"/>
      <c r="C254" s="166"/>
      <c r="D254" s="226"/>
      <c r="E254" s="226"/>
      <c r="F254" s="226"/>
      <c r="G254" s="226"/>
      <c r="H254" s="226"/>
      <c r="I254" s="226"/>
      <c r="J254" s="226"/>
      <c r="K254" s="226"/>
      <c r="L254" s="226"/>
      <c r="M254" s="226"/>
      <c r="N254" s="226"/>
      <c r="O254" s="226"/>
      <c r="P254" s="226"/>
      <c r="Q254" s="226"/>
      <c r="R254" s="226"/>
      <c r="S254" s="226"/>
      <c r="T254" s="110">
        <f t="shared" si="1"/>
        <v>0</v>
      </c>
      <c r="U254" s="31">
        <f t="shared" si="2"/>
        <v>-1159.6768681734604</v>
      </c>
    </row>
    <row r="255" spans="1:21" ht="12.75">
      <c r="A255" s="98" t="s">
        <v>302</v>
      </c>
      <c r="B255" s="44"/>
      <c r="C255" s="166"/>
      <c r="D255" s="226"/>
      <c r="E255" s="226"/>
      <c r="F255" s="226"/>
      <c r="G255" s="226"/>
      <c r="H255" s="226"/>
      <c r="I255" s="226"/>
      <c r="J255" s="226"/>
      <c r="K255" s="226"/>
      <c r="L255" s="226"/>
      <c r="M255" s="226"/>
      <c r="N255" s="226"/>
      <c r="O255" s="226"/>
      <c r="P255" s="226"/>
      <c r="Q255" s="226"/>
      <c r="R255" s="226"/>
      <c r="S255" s="226"/>
      <c r="T255" s="110">
        <f t="shared" si="1"/>
        <v>0</v>
      </c>
      <c r="U255" s="31">
        <f t="shared" si="2"/>
        <v>-1159.6768681734604</v>
      </c>
    </row>
    <row r="256" spans="1:21" ht="12.75">
      <c r="A256" s="98" t="s">
        <v>303</v>
      </c>
      <c r="B256" s="44"/>
      <c r="C256" s="166"/>
      <c r="D256" s="226"/>
      <c r="E256" s="226"/>
      <c r="F256" s="226"/>
      <c r="G256" s="226"/>
      <c r="H256" s="226"/>
      <c r="I256" s="226"/>
      <c r="J256" s="226"/>
      <c r="K256" s="226"/>
      <c r="L256" s="226"/>
      <c r="M256" s="226"/>
      <c r="N256" s="226"/>
      <c r="O256" s="226"/>
      <c r="P256" s="226"/>
      <c r="Q256" s="226"/>
      <c r="R256" s="226"/>
      <c r="S256" s="226"/>
      <c r="T256" s="110">
        <f t="shared" si="1"/>
        <v>0</v>
      </c>
      <c r="U256" s="31">
        <f t="shared" si="2"/>
        <v>-1159.6768681734604</v>
      </c>
    </row>
    <row r="257" spans="1:21" ht="12.75">
      <c r="A257" s="98" t="s">
        <v>304</v>
      </c>
      <c r="B257" s="44"/>
      <c r="C257" s="166"/>
      <c r="D257" s="226"/>
      <c r="E257" s="226"/>
      <c r="F257" s="226"/>
      <c r="G257" s="226"/>
      <c r="H257" s="226"/>
      <c r="I257" s="226"/>
      <c r="J257" s="226"/>
      <c r="K257" s="226"/>
      <c r="L257" s="226"/>
      <c r="M257" s="226"/>
      <c r="N257" s="226"/>
      <c r="O257" s="226"/>
      <c r="P257" s="226"/>
      <c r="Q257" s="226"/>
      <c r="R257" s="226"/>
      <c r="S257" s="226"/>
      <c r="T257" s="110">
        <f t="shared" si="1"/>
        <v>0</v>
      </c>
      <c r="U257" s="31">
        <f t="shared" si="2"/>
        <v>-1159.6768681734604</v>
      </c>
    </row>
    <row r="258" spans="1:21" ht="12.75">
      <c r="A258" s="98" t="s">
        <v>305</v>
      </c>
      <c r="B258" s="44"/>
      <c r="C258" s="166"/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  <c r="Q258" s="226"/>
      <c r="R258" s="226"/>
      <c r="S258" s="226"/>
      <c r="T258" s="110">
        <f t="shared" si="1"/>
        <v>0</v>
      </c>
      <c r="U258" s="31">
        <f t="shared" si="2"/>
        <v>-1159.6768681734604</v>
      </c>
    </row>
    <row r="259" spans="1:21" ht="12.75">
      <c r="A259" s="98" t="s">
        <v>306</v>
      </c>
      <c r="B259" s="44"/>
      <c r="C259" s="166"/>
      <c r="D259" s="226"/>
      <c r="E259" s="226"/>
      <c r="F259" s="226"/>
      <c r="G259" s="226"/>
      <c r="H259" s="226"/>
      <c r="I259" s="226"/>
      <c r="J259" s="226"/>
      <c r="K259" s="226"/>
      <c r="L259" s="226"/>
      <c r="M259" s="226"/>
      <c r="N259" s="226"/>
      <c r="O259" s="226"/>
      <c r="P259" s="226"/>
      <c r="Q259" s="226"/>
      <c r="R259" s="226"/>
      <c r="S259" s="226"/>
      <c r="T259" s="110">
        <f t="shared" si="1"/>
        <v>0</v>
      </c>
      <c r="U259" s="31">
        <f t="shared" si="2"/>
        <v>-1159.6768681734604</v>
      </c>
    </row>
    <row r="260" spans="1:21" ht="12.75">
      <c r="A260" s="98" t="s">
        <v>307</v>
      </c>
      <c r="B260" s="44"/>
      <c r="C260" s="166"/>
      <c r="D260" s="226"/>
      <c r="E260" s="226"/>
      <c r="F260" s="226"/>
      <c r="G260" s="226"/>
      <c r="H260" s="226"/>
      <c r="I260" s="226"/>
      <c r="J260" s="226"/>
      <c r="K260" s="226"/>
      <c r="L260" s="226"/>
      <c r="M260" s="226"/>
      <c r="N260" s="226"/>
      <c r="O260" s="226"/>
      <c r="P260" s="226"/>
      <c r="Q260" s="226"/>
      <c r="R260" s="226"/>
      <c r="S260" s="226"/>
      <c r="T260" s="110">
        <f t="shared" si="1"/>
        <v>0</v>
      </c>
      <c r="U260" s="31">
        <f t="shared" si="2"/>
        <v>-1159.6768681734604</v>
      </c>
    </row>
    <row r="261" spans="1:21" ht="12.75">
      <c r="A261" s="98" t="s">
        <v>308</v>
      </c>
      <c r="B261" s="44"/>
      <c r="C261" s="166"/>
      <c r="D261" s="226"/>
      <c r="E261" s="226"/>
      <c r="F261" s="226"/>
      <c r="G261" s="226"/>
      <c r="H261" s="226"/>
      <c r="I261" s="226"/>
      <c r="J261" s="226"/>
      <c r="K261" s="226"/>
      <c r="L261" s="226"/>
      <c r="M261" s="226"/>
      <c r="N261" s="226"/>
      <c r="O261" s="226"/>
      <c r="P261" s="226"/>
      <c r="Q261" s="226"/>
      <c r="R261" s="226"/>
      <c r="S261" s="226"/>
      <c r="T261" s="110">
        <f aca="true" t="shared" si="3" ref="T261:T324">IF((COUNTA(D261:S261)&gt;12),LARGE(D261:S261,1)+LARGE(D261:S261,2)+LARGE(D261:S261,3)+LARGE(D261:S261,4)+LARGE(D261:S261,5)+LARGE(D261:S261,6)+LARGE(D261:S261,7)+LARGE(D261:S261,8)+LARGE(D261:S261,9)+LARGE(D261:S261,10)+LARGE(D261:S261,11)+LARGE(D261:S261,12),SUM(D261:S261))</f>
        <v>0</v>
      </c>
      <c r="U261" s="31">
        <f aca="true" t="shared" si="4" ref="U261:U324">T261-$T$5</f>
        <v>-1159.6768681734604</v>
      </c>
    </row>
    <row r="262" spans="1:21" ht="12.75">
      <c r="A262" s="98" t="s">
        <v>309</v>
      </c>
      <c r="B262" s="44"/>
      <c r="C262" s="166"/>
      <c r="D262" s="226"/>
      <c r="E262" s="226"/>
      <c r="F262" s="226"/>
      <c r="G262" s="226"/>
      <c r="H262" s="226"/>
      <c r="I262" s="226"/>
      <c r="J262" s="226"/>
      <c r="K262" s="226"/>
      <c r="L262" s="226"/>
      <c r="M262" s="226"/>
      <c r="N262" s="226"/>
      <c r="O262" s="226"/>
      <c r="P262" s="226"/>
      <c r="Q262" s="226"/>
      <c r="R262" s="226"/>
      <c r="S262" s="226"/>
      <c r="T262" s="110">
        <f t="shared" si="3"/>
        <v>0</v>
      </c>
      <c r="U262" s="31">
        <f t="shared" si="4"/>
        <v>-1159.6768681734604</v>
      </c>
    </row>
    <row r="263" spans="1:21" ht="12.75">
      <c r="A263" s="98" t="s">
        <v>310</v>
      </c>
      <c r="B263" s="44"/>
      <c r="C263" s="166"/>
      <c r="D263" s="226"/>
      <c r="E263" s="226"/>
      <c r="F263" s="226"/>
      <c r="G263" s="226"/>
      <c r="H263" s="226"/>
      <c r="I263" s="226"/>
      <c r="J263" s="226"/>
      <c r="K263" s="226"/>
      <c r="L263" s="226"/>
      <c r="M263" s="226"/>
      <c r="N263" s="226"/>
      <c r="O263" s="226"/>
      <c r="P263" s="226"/>
      <c r="Q263" s="226"/>
      <c r="R263" s="226"/>
      <c r="S263" s="226"/>
      <c r="T263" s="110">
        <f t="shared" si="3"/>
        <v>0</v>
      </c>
      <c r="U263" s="31">
        <f t="shared" si="4"/>
        <v>-1159.6768681734604</v>
      </c>
    </row>
    <row r="264" spans="1:21" ht="12.75">
      <c r="A264" s="98" t="s">
        <v>311</v>
      </c>
      <c r="B264" s="44"/>
      <c r="C264" s="166"/>
      <c r="D264" s="226"/>
      <c r="E264" s="226"/>
      <c r="F264" s="226"/>
      <c r="G264" s="226"/>
      <c r="H264" s="226"/>
      <c r="I264" s="226"/>
      <c r="J264" s="226"/>
      <c r="K264" s="226"/>
      <c r="L264" s="226"/>
      <c r="M264" s="226"/>
      <c r="N264" s="226"/>
      <c r="O264" s="226"/>
      <c r="P264" s="226"/>
      <c r="Q264" s="226"/>
      <c r="R264" s="226"/>
      <c r="S264" s="226"/>
      <c r="T264" s="110">
        <f t="shared" si="3"/>
        <v>0</v>
      </c>
      <c r="U264" s="31">
        <f t="shared" si="4"/>
        <v>-1159.6768681734604</v>
      </c>
    </row>
    <row r="265" spans="1:21" ht="12.75">
      <c r="A265" s="98" t="s">
        <v>312</v>
      </c>
      <c r="B265" s="44"/>
      <c r="C265" s="166"/>
      <c r="D265" s="226"/>
      <c r="E265" s="226"/>
      <c r="F265" s="226"/>
      <c r="G265" s="226"/>
      <c r="H265" s="226"/>
      <c r="I265" s="226"/>
      <c r="J265" s="226"/>
      <c r="K265" s="226"/>
      <c r="L265" s="226"/>
      <c r="M265" s="226"/>
      <c r="N265" s="226"/>
      <c r="O265" s="226"/>
      <c r="P265" s="226"/>
      <c r="Q265" s="226"/>
      <c r="R265" s="226"/>
      <c r="S265" s="226"/>
      <c r="T265" s="110">
        <f t="shared" si="3"/>
        <v>0</v>
      </c>
      <c r="U265" s="31">
        <f t="shared" si="4"/>
        <v>-1159.6768681734604</v>
      </c>
    </row>
    <row r="266" spans="1:21" ht="12.75">
      <c r="A266" s="98" t="s">
        <v>313</v>
      </c>
      <c r="B266" s="44"/>
      <c r="C266" s="166"/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6"/>
      <c r="P266" s="226"/>
      <c r="Q266" s="226"/>
      <c r="R266" s="226"/>
      <c r="S266" s="226"/>
      <c r="T266" s="110">
        <f t="shared" si="3"/>
        <v>0</v>
      </c>
      <c r="U266" s="31">
        <f t="shared" si="4"/>
        <v>-1159.6768681734604</v>
      </c>
    </row>
    <row r="267" spans="1:21" ht="12.75">
      <c r="A267" s="98" t="s">
        <v>315</v>
      </c>
      <c r="B267" s="44"/>
      <c r="C267" s="166"/>
      <c r="D267" s="226"/>
      <c r="E267" s="226"/>
      <c r="F267" s="226"/>
      <c r="G267" s="226"/>
      <c r="H267" s="226"/>
      <c r="I267" s="226"/>
      <c r="J267" s="226"/>
      <c r="K267" s="226"/>
      <c r="L267" s="226"/>
      <c r="M267" s="226"/>
      <c r="N267" s="226"/>
      <c r="O267" s="226"/>
      <c r="P267" s="226"/>
      <c r="Q267" s="226"/>
      <c r="R267" s="226"/>
      <c r="S267" s="226"/>
      <c r="T267" s="110">
        <f t="shared" si="3"/>
        <v>0</v>
      </c>
      <c r="U267" s="31">
        <f t="shared" si="4"/>
        <v>-1159.6768681734604</v>
      </c>
    </row>
    <row r="268" spans="1:21" ht="12.75">
      <c r="A268" s="98" t="s">
        <v>316</v>
      </c>
      <c r="B268" s="44"/>
      <c r="C268" s="166"/>
      <c r="D268" s="226"/>
      <c r="E268" s="226"/>
      <c r="F268" s="226"/>
      <c r="G268" s="226"/>
      <c r="H268" s="226"/>
      <c r="I268" s="226"/>
      <c r="J268" s="226"/>
      <c r="K268" s="226"/>
      <c r="L268" s="226"/>
      <c r="M268" s="226"/>
      <c r="N268" s="226"/>
      <c r="O268" s="226"/>
      <c r="P268" s="226"/>
      <c r="Q268" s="226"/>
      <c r="R268" s="226"/>
      <c r="S268" s="226"/>
      <c r="T268" s="110">
        <f t="shared" si="3"/>
        <v>0</v>
      </c>
      <c r="U268" s="31">
        <f t="shared" si="4"/>
        <v>-1159.6768681734604</v>
      </c>
    </row>
    <row r="269" spans="1:21" ht="12.75">
      <c r="A269" s="98" t="s">
        <v>317</v>
      </c>
      <c r="B269" s="44"/>
      <c r="C269" s="166"/>
      <c r="D269" s="226"/>
      <c r="E269" s="226"/>
      <c r="F269" s="226"/>
      <c r="G269" s="226"/>
      <c r="H269" s="226"/>
      <c r="I269" s="226"/>
      <c r="J269" s="226"/>
      <c r="K269" s="226"/>
      <c r="L269" s="226"/>
      <c r="M269" s="226"/>
      <c r="N269" s="226"/>
      <c r="O269" s="226"/>
      <c r="P269" s="226"/>
      <c r="Q269" s="226"/>
      <c r="R269" s="226"/>
      <c r="S269" s="226"/>
      <c r="T269" s="110">
        <f t="shared" si="3"/>
        <v>0</v>
      </c>
      <c r="U269" s="31">
        <f t="shared" si="4"/>
        <v>-1159.6768681734604</v>
      </c>
    </row>
    <row r="270" spans="1:21" ht="12.75">
      <c r="A270" s="98" t="s">
        <v>318</v>
      </c>
      <c r="B270" s="44"/>
      <c r="C270" s="166"/>
      <c r="D270" s="226"/>
      <c r="E270" s="226"/>
      <c r="F270" s="226"/>
      <c r="G270" s="226"/>
      <c r="H270" s="226"/>
      <c r="I270" s="226"/>
      <c r="J270" s="226"/>
      <c r="K270" s="226"/>
      <c r="L270" s="226"/>
      <c r="M270" s="226"/>
      <c r="N270" s="226"/>
      <c r="O270" s="226"/>
      <c r="P270" s="226"/>
      <c r="Q270" s="226"/>
      <c r="R270" s="226"/>
      <c r="S270" s="226"/>
      <c r="T270" s="110">
        <f t="shared" si="3"/>
        <v>0</v>
      </c>
      <c r="U270" s="31">
        <f t="shared" si="4"/>
        <v>-1159.6768681734604</v>
      </c>
    </row>
    <row r="271" spans="1:21" ht="12.75">
      <c r="A271" s="98" t="s">
        <v>319</v>
      </c>
      <c r="B271" s="44"/>
      <c r="C271" s="166"/>
      <c r="D271" s="226"/>
      <c r="E271" s="226"/>
      <c r="F271" s="226"/>
      <c r="G271" s="226"/>
      <c r="H271" s="226"/>
      <c r="I271" s="226"/>
      <c r="J271" s="226"/>
      <c r="K271" s="226"/>
      <c r="L271" s="226"/>
      <c r="M271" s="226"/>
      <c r="N271" s="226"/>
      <c r="O271" s="226"/>
      <c r="P271" s="226"/>
      <c r="Q271" s="226"/>
      <c r="R271" s="226"/>
      <c r="S271" s="226"/>
      <c r="T271" s="110">
        <f t="shared" si="3"/>
        <v>0</v>
      </c>
      <c r="U271" s="31">
        <f t="shared" si="4"/>
        <v>-1159.6768681734604</v>
      </c>
    </row>
    <row r="272" spans="1:21" ht="12.75">
      <c r="A272" s="98" t="s">
        <v>320</v>
      </c>
      <c r="B272" s="44"/>
      <c r="C272" s="166"/>
      <c r="D272" s="226"/>
      <c r="E272" s="226"/>
      <c r="F272" s="226"/>
      <c r="G272" s="226"/>
      <c r="H272" s="226"/>
      <c r="I272" s="226"/>
      <c r="J272" s="226"/>
      <c r="K272" s="226"/>
      <c r="L272" s="226"/>
      <c r="M272" s="226"/>
      <c r="N272" s="226"/>
      <c r="O272" s="226"/>
      <c r="P272" s="226"/>
      <c r="Q272" s="226"/>
      <c r="R272" s="226"/>
      <c r="S272" s="226"/>
      <c r="T272" s="110">
        <f t="shared" si="3"/>
        <v>0</v>
      </c>
      <c r="U272" s="31">
        <f t="shared" si="4"/>
        <v>-1159.6768681734604</v>
      </c>
    </row>
    <row r="273" spans="1:21" ht="12.75">
      <c r="A273" s="98" t="s">
        <v>321</v>
      </c>
      <c r="B273" s="44"/>
      <c r="C273" s="166"/>
      <c r="D273" s="226"/>
      <c r="E273" s="226"/>
      <c r="F273" s="226"/>
      <c r="G273" s="226"/>
      <c r="H273" s="226"/>
      <c r="I273" s="226"/>
      <c r="J273" s="226"/>
      <c r="K273" s="226"/>
      <c r="L273" s="226"/>
      <c r="M273" s="226"/>
      <c r="N273" s="226"/>
      <c r="O273" s="226"/>
      <c r="P273" s="226"/>
      <c r="Q273" s="226"/>
      <c r="R273" s="226"/>
      <c r="S273" s="226"/>
      <c r="T273" s="110">
        <f t="shared" si="3"/>
        <v>0</v>
      </c>
      <c r="U273" s="31">
        <f t="shared" si="4"/>
        <v>-1159.6768681734604</v>
      </c>
    </row>
    <row r="274" spans="1:21" ht="12.75">
      <c r="A274" s="98" t="s">
        <v>322</v>
      </c>
      <c r="B274" s="44"/>
      <c r="C274" s="166"/>
      <c r="D274" s="226"/>
      <c r="E274" s="226"/>
      <c r="F274" s="226"/>
      <c r="G274" s="226"/>
      <c r="H274" s="226"/>
      <c r="I274" s="226"/>
      <c r="J274" s="226"/>
      <c r="K274" s="226"/>
      <c r="L274" s="226"/>
      <c r="M274" s="226"/>
      <c r="N274" s="226"/>
      <c r="O274" s="226"/>
      <c r="P274" s="226"/>
      <c r="Q274" s="226"/>
      <c r="R274" s="226"/>
      <c r="S274" s="226"/>
      <c r="T274" s="110">
        <f t="shared" si="3"/>
        <v>0</v>
      </c>
      <c r="U274" s="31">
        <f t="shared" si="4"/>
        <v>-1159.6768681734604</v>
      </c>
    </row>
    <row r="275" spans="1:21" ht="12.75">
      <c r="A275" s="98" t="s">
        <v>323</v>
      </c>
      <c r="B275" s="44"/>
      <c r="C275" s="166"/>
      <c r="D275" s="226"/>
      <c r="E275" s="226"/>
      <c r="F275" s="226"/>
      <c r="G275" s="226"/>
      <c r="H275" s="226"/>
      <c r="I275" s="226"/>
      <c r="J275" s="226"/>
      <c r="K275" s="226"/>
      <c r="L275" s="226"/>
      <c r="M275" s="226"/>
      <c r="N275" s="226"/>
      <c r="O275" s="226"/>
      <c r="P275" s="226"/>
      <c r="Q275" s="226"/>
      <c r="R275" s="226"/>
      <c r="S275" s="226"/>
      <c r="T275" s="110">
        <f t="shared" si="3"/>
        <v>0</v>
      </c>
      <c r="U275" s="31">
        <f t="shared" si="4"/>
        <v>-1159.6768681734604</v>
      </c>
    </row>
    <row r="276" spans="1:21" ht="12.75">
      <c r="A276" s="98" t="s">
        <v>324</v>
      </c>
      <c r="B276" s="44"/>
      <c r="C276" s="166"/>
      <c r="D276" s="226"/>
      <c r="E276" s="226"/>
      <c r="F276" s="226"/>
      <c r="G276" s="226"/>
      <c r="H276" s="226"/>
      <c r="I276" s="226"/>
      <c r="J276" s="226"/>
      <c r="K276" s="226"/>
      <c r="L276" s="226"/>
      <c r="M276" s="226"/>
      <c r="N276" s="226"/>
      <c r="O276" s="226"/>
      <c r="P276" s="226"/>
      <c r="Q276" s="226"/>
      <c r="R276" s="226"/>
      <c r="S276" s="226"/>
      <c r="T276" s="110">
        <f t="shared" si="3"/>
        <v>0</v>
      </c>
      <c r="U276" s="31">
        <f t="shared" si="4"/>
        <v>-1159.6768681734604</v>
      </c>
    </row>
    <row r="277" spans="1:21" ht="12.75">
      <c r="A277" s="98" t="s">
        <v>325</v>
      </c>
      <c r="B277" s="44"/>
      <c r="C277" s="166"/>
      <c r="D277" s="226"/>
      <c r="E277" s="226"/>
      <c r="F277" s="226"/>
      <c r="G277" s="226"/>
      <c r="H277" s="226"/>
      <c r="I277" s="226"/>
      <c r="J277" s="226"/>
      <c r="K277" s="226"/>
      <c r="L277" s="226"/>
      <c r="M277" s="226"/>
      <c r="N277" s="226"/>
      <c r="O277" s="226"/>
      <c r="P277" s="226"/>
      <c r="Q277" s="226"/>
      <c r="R277" s="226"/>
      <c r="S277" s="226"/>
      <c r="T277" s="110">
        <f t="shared" si="3"/>
        <v>0</v>
      </c>
      <c r="U277" s="31">
        <f t="shared" si="4"/>
        <v>-1159.6768681734604</v>
      </c>
    </row>
    <row r="278" spans="1:21" ht="12.75">
      <c r="A278" s="98" t="s">
        <v>326</v>
      </c>
      <c r="B278" s="44"/>
      <c r="C278" s="166"/>
      <c r="D278" s="226"/>
      <c r="E278" s="226"/>
      <c r="F278" s="226"/>
      <c r="G278" s="226"/>
      <c r="H278" s="226"/>
      <c r="I278" s="226"/>
      <c r="J278" s="226"/>
      <c r="K278" s="226"/>
      <c r="L278" s="226"/>
      <c r="M278" s="226"/>
      <c r="N278" s="226"/>
      <c r="O278" s="226"/>
      <c r="P278" s="226"/>
      <c r="Q278" s="226"/>
      <c r="R278" s="226"/>
      <c r="S278" s="226"/>
      <c r="T278" s="110">
        <f t="shared" si="3"/>
        <v>0</v>
      </c>
      <c r="U278" s="31">
        <f t="shared" si="4"/>
        <v>-1159.6768681734604</v>
      </c>
    </row>
    <row r="279" spans="1:21" ht="12.75">
      <c r="A279" s="98" t="s">
        <v>327</v>
      </c>
      <c r="B279" s="44"/>
      <c r="C279" s="166"/>
      <c r="D279" s="226"/>
      <c r="E279" s="226"/>
      <c r="F279" s="226"/>
      <c r="G279" s="226"/>
      <c r="H279" s="226"/>
      <c r="I279" s="226"/>
      <c r="J279" s="226"/>
      <c r="K279" s="226"/>
      <c r="L279" s="226"/>
      <c r="M279" s="226"/>
      <c r="N279" s="226"/>
      <c r="O279" s="226"/>
      <c r="P279" s="226"/>
      <c r="Q279" s="226"/>
      <c r="R279" s="226"/>
      <c r="S279" s="226"/>
      <c r="T279" s="110">
        <f t="shared" si="3"/>
        <v>0</v>
      </c>
      <c r="U279" s="31">
        <f t="shared" si="4"/>
        <v>-1159.6768681734604</v>
      </c>
    </row>
    <row r="280" spans="1:21" ht="12.75">
      <c r="A280" s="98" t="s">
        <v>328</v>
      </c>
      <c r="B280" s="44"/>
      <c r="C280" s="166"/>
      <c r="D280" s="226"/>
      <c r="E280" s="226"/>
      <c r="F280" s="226"/>
      <c r="G280" s="226"/>
      <c r="H280" s="226"/>
      <c r="I280" s="226"/>
      <c r="J280" s="226"/>
      <c r="K280" s="226"/>
      <c r="L280" s="226"/>
      <c r="M280" s="226"/>
      <c r="N280" s="226"/>
      <c r="O280" s="226"/>
      <c r="P280" s="226"/>
      <c r="Q280" s="226"/>
      <c r="R280" s="226"/>
      <c r="S280" s="226"/>
      <c r="T280" s="110">
        <f t="shared" si="3"/>
        <v>0</v>
      </c>
      <c r="U280" s="31">
        <f t="shared" si="4"/>
        <v>-1159.6768681734604</v>
      </c>
    </row>
    <row r="281" spans="1:21" ht="12.75">
      <c r="A281" s="98" t="s">
        <v>329</v>
      </c>
      <c r="B281" s="44"/>
      <c r="C281" s="166"/>
      <c r="D281" s="226"/>
      <c r="E281" s="226"/>
      <c r="F281" s="226"/>
      <c r="G281" s="226"/>
      <c r="H281" s="226"/>
      <c r="I281" s="226"/>
      <c r="J281" s="226"/>
      <c r="K281" s="226"/>
      <c r="L281" s="226"/>
      <c r="M281" s="226"/>
      <c r="N281" s="226"/>
      <c r="O281" s="226"/>
      <c r="P281" s="226"/>
      <c r="Q281" s="226"/>
      <c r="R281" s="226"/>
      <c r="S281" s="226"/>
      <c r="T281" s="110">
        <f t="shared" si="3"/>
        <v>0</v>
      </c>
      <c r="U281" s="31">
        <f t="shared" si="4"/>
        <v>-1159.6768681734604</v>
      </c>
    </row>
    <row r="282" spans="1:21" ht="12.75">
      <c r="A282" s="98" t="s">
        <v>330</v>
      </c>
      <c r="B282" s="44"/>
      <c r="C282" s="166"/>
      <c r="D282" s="226"/>
      <c r="E282" s="226"/>
      <c r="F282" s="226"/>
      <c r="G282" s="226"/>
      <c r="H282" s="226"/>
      <c r="I282" s="226"/>
      <c r="J282" s="226"/>
      <c r="K282" s="226"/>
      <c r="L282" s="226"/>
      <c r="M282" s="226"/>
      <c r="N282" s="226"/>
      <c r="O282" s="226"/>
      <c r="P282" s="226"/>
      <c r="Q282" s="226"/>
      <c r="R282" s="226"/>
      <c r="S282" s="226"/>
      <c r="T282" s="110">
        <f t="shared" si="3"/>
        <v>0</v>
      </c>
      <c r="U282" s="31">
        <f t="shared" si="4"/>
        <v>-1159.6768681734604</v>
      </c>
    </row>
    <row r="283" spans="1:21" ht="12.75">
      <c r="A283" s="98" t="s">
        <v>331</v>
      </c>
      <c r="B283" s="44"/>
      <c r="C283" s="166"/>
      <c r="D283" s="226"/>
      <c r="E283" s="226"/>
      <c r="F283" s="226"/>
      <c r="G283" s="226"/>
      <c r="H283" s="226"/>
      <c r="I283" s="226"/>
      <c r="J283" s="226"/>
      <c r="K283" s="226"/>
      <c r="L283" s="226"/>
      <c r="M283" s="226"/>
      <c r="N283" s="226"/>
      <c r="O283" s="226"/>
      <c r="P283" s="226"/>
      <c r="Q283" s="226"/>
      <c r="R283" s="226"/>
      <c r="S283" s="226"/>
      <c r="T283" s="110">
        <f t="shared" si="3"/>
        <v>0</v>
      </c>
      <c r="U283" s="31">
        <f t="shared" si="4"/>
        <v>-1159.6768681734604</v>
      </c>
    </row>
    <row r="284" spans="1:21" ht="12.75">
      <c r="A284" s="98" t="s">
        <v>332</v>
      </c>
      <c r="B284" s="44"/>
      <c r="C284" s="166"/>
      <c r="D284" s="226"/>
      <c r="E284" s="226"/>
      <c r="F284" s="226"/>
      <c r="G284" s="226"/>
      <c r="H284" s="226"/>
      <c r="I284" s="226"/>
      <c r="J284" s="226"/>
      <c r="K284" s="226"/>
      <c r="L284" s="226"/>
      <c r="M284" s="226"/>
      <c r="N284" s="226"/>
      <c r="O284" s="226"/>
      <c r="P284" s="226"/>
      <c r="Q284" s="226"/>
      <c r="R284" s="226"/>
      <c r="S284" s="226"/>
      <c r="T284" s="110">
        <f t="shared" si="3"/>
        <v>0</v>
      </c>
      <c r="U284" s="31">
        <f t="shared" si="4"/>
        <v>-1159.6768681734604</v>
      </c>
    </row>
    <row r="285" spans="1:21" ht="12.75">
      <c r="A285" s="98" t="s">
        <v>333</v>
      </c>
      <c r="B285" s="44"/>
      <c r="C285" s="166"/>
      <c r="D285" s="226"/>
      <c r="E285" s="226"/>
      <c r="F285" s="226"/>
      <c r="G285" s="226"/>
      <c r="H285" s="226"/>
      <c r="I285" s="226"/>
      <c r="J285" s="226"/>
      <c r="K285" s="226"/>
      <c r="L285" s="226"/>
      <c r="M285" s="226"/>
      <c r="N285" s="226"/>
      <c r="O285" s="226"/>
      <c r="P285" s="226"/>
      <c r="Q285" s="226"/>
      <c r="R285" s="226"/>
      <c r="S285" s="226"/>
      <c r="T285" s="110">
        <f t="shared" si="3"/>
        <v>0</v>
      </c>
      <c r="U285" s="31">
        <f t="shared" si="4"/>
        <v>-1159.6768681734604</v>
      </c>
    </row>
    <row r="286" spans="1:21" ht="12.75">
      <c r="A286" s="98" t="s">
        <v>334</v>
      </c>
      <c r="B286" s="44"/>
      <c r="C286" s="166"/>
      <c r="D286" s="226"/>
      <c r="E286" s="226"/>
      <c r="F286" s="226"/>
      <c r="G286" s="226"/>
      <c r="H286" s="226"/>
      <c r="I286" s="226"/>
      <c r="J286" s="226"/>
      <c r="K286" s="226"/>
      <c r="L286" s="226"/>
      <c r="M286" s="226"/>
      <c r="N286" s="226"/>
      <c r="O286" s="226"/>
      <c r="P286" s="226"/>
      <c r="Q286" s="226"/>
      <c r="R286" s="226"/>
      <c r="S286" s="226"/>
      <c r="T286" s="110">
        <f t="shared" si="3"/>
        <v>0</v>
      </c>
      <c r="U286" s="31">
        <f t="shared" si="4"/>
        <v>-1159.6768681734604</v>
      </c>
    </row>
    <row r="287" spans="1:21" ht="12.75">
      <c r="A287" s="98" t="s">
        <v>335</v>
      </c>
      <c r="B287" s="44"/>
      <c r="C287" s="166"/>
      <c r="D287" s="226"/>
      <c r="E287" s="226"/>
      <c r="F287" s="226"/>
      <c r="G287" s="226"/>
      <c r="H287" s="226"/>
      <c r="I287" s="226"/>
      <c r="J287" s="226"/>
      <c r="K287" s="226"/>
      <c r="L287" s="226"/>
      <c r="M287" s="226"/>
      <c r="N287" s="226"/>
      <c r="O287" s="226"/>
      <c r="P287" s="226"/>
      <c r="Q287" s="226"/>
      <c r="R287" s="226"/>
      <c r="S287" s="226"/>
      <c r="T287" s="110">
        <f t="shared" si="3"/>
        <v>0</v>
      </c>
      <c r="U287" s="31">
        <f t="shared" si="4"/>
        <v>-1159.6768681734604</v>
      </c>
    </row>
    <row r="288" spans="1:21" ht="12.75">
      <c r="A288" s="98" t="s">
        <v>336</v>
      </c>
      <c r="B288" s="44"/>
      <c r="C288" s="166"/>
      <c r="D288" s="226"/>
      <c r="E288" s="226"/>
      <c r="F288" s="226"/>
      <c r="G288" s="226"/>
      <c r="H288" s="226"/>
      <c r="I288" s="226"/>
      <c r="J288" s="226"/>
      <c r="K288" s="226"/>
      <c r="L288" s="226"/>
      <c r="M288" s="226"/>
      <c r="N288" s="226"/>
      <c r="O288" s="226"/>
      <c r="P288" s="226"/>
      <c r="Q288" s="226"/>
      <c r="R288" s="226"/>
      <c r="S288" s="226"/>
      <c r="T288" s="110">
        <f t="shared" si="3"/>
        <v>0</v>
      </c>
      <c r="U288" s="31">
        <f t="shared" si="4"/>
        <v>-1159.6768681734604</v>
      </c>
    </row>
    <row r="289" spans="1:21" ht="12.75">
      <c r="A289" s="98" t="s">
        <v>337</v>
      </c>
      <c r="B289" s="44"/>
      <c r="C289" s="166"/>
      <c r="D289" s="226"/>
      <c r="E289" s="226"/>
      <c r="F289" s="226"/>
      <c r="G289" s="226"/>
      <c r="H289" s="226"/>
      <c r="I289" s="226"/>
      <c r="J289" s="226"/>
      <c r="K289" s="226"/>
      <c r="L289" s="226"/>
      <c r="M289" s="226"/>
      <c r="N289" s="226"/>
      <c r="O289" s="226"/>
      <c r="P289" s="226"/>
      <c r="Q289" s="226"/>
      <c r="R289" s="226"/>
      <c r="S289" s="226"/>
      <c r="T289" s="110">
        <f t="shared" si="3"/>
        <v>0</v>
      </c>
      <c r="U289" s="31">
        <f t="shared" si="4"/>
        <v>-1159.6768681734604</v>
      </c>
    </row>
    <row r="290" spans="1:21" ht="12.75">
      <c r="A290" s="98" t="s">
        <v>338</v>
      </c>
      <c r="B290" s="44"/>
      <c r="C290" s="166"/>
      <c r="D290" s="226"/>
      <c r="E290" s="226"/>
      <c r="F290" s="226"/>
      <c r="G290" s="226"/>
      <c r="H290" s="226"/>
      <c r="I290" s="226"/>
      <c r="J290" s="226"/>
      <c r="K290" s="226"/>
      <c r="L290" s="226"/>
      <c r="M290" s="226"/>
      <c r="N290" s="226"/>
      <c r="O290" s="226"/>
      <c r="P290" s="226"/>
      <c r="Q290" s="226"/>
      <c r="R290" s="226"/>
      <c r="S290" s="226"/>
      <c r="T290" s="110">
        <f t="shared" si="3"/>
        <v>0</v>
      </c>
      <c r="U290" s="31">
        <f t="shared" si="4"/>
        <v>-1159.6768681734604</v>
      </c>
    </row>
    <row r="291" spans="1:21" ht="12.75">
      <c r="A291" s="98" t="s">
        <v>347</v>
      </c>
      <c r="B291" s="44"/>
      <c r="C291" s="166"/>
      <c r="D291" s="226"/>
      <c r="E291" s="226"/>
      <c r="F291" s="226"/>
      <c r="G291" s="226"/>
      <c r="H291" s="226"/>
      <c r="I291" s="226"/>
      <c r="J291" s="226"/>
      <c r="K291" s="226"/>
      <c r="L291" s="226"/>
      <c r="M291" s="226"/>
      <c r="N291" s="226"/>
      <c r="O291" s="226"/>
      <c r="P291" s="226"/>
      <c r="Q291" s="226"/>
      <c r="R291" s="226"/>
      <c r="S291" s="226"/>
      <c r="T291" s="110">
        <f t="shared" si="3"/>
        <v>0</v>
      </c>
      <c r="U291" s="31">
        <f t="shared" si="4"/>
        <v>-1159.6768681734604</v>
      </c>
    </row>
    <row r="292" spans="1:21" ht="12.75">
      <c r="A292" s="98" t="s">
        <v>348</v>
      </c>
      <c r="B292" s="44"/>
      <c r="C292" s="166"/>
      <c r="D292" s="226"/>
      <c r="E292" s="226"/>
      <c r="F292" s="226"/>
      <c r="G292" s="226"/>
      <c r="H292" s="226"/>
      <c r="I292" s="226"/>
      <c r="J292" s="226"/>
      <c r="K292" s="226"/>
      <c r="L292" s="226"/>
      <c r="M292" s="226"/>
      <c r="N292" s="226"/>
      <c r="O292" s="226"/>
      <c r="P292" s="226"/>
      <c r="Q292" s="226"/>
      <c r="R292" s="226"/>
      <c r="S292" s="226"/>
      <c r="T292" s="110">
        <f t="shared" si="3"/>
        <v>0</v>
      </c>
      <c r="U292" s="31">
        <f t="shared" si="4"/>
        <v>-1159.6768681734604</v>
      </c>
    </row>
    <row r="293" spans="1:21" ht="12.75">
      <c r="A293" s="98" t="s">
        <v>349</v>
      </c>
      <c r="B293" s="44"/>
      <c r="C293" s="166"/>
      <c r="D293" s="226"/>
      <c r="E293" s="226"/>
      <c r="F293" s="226"/>
      <c r="G293" s="226"/>
      <c r="H293" s="226"/>
      <c r="I293" s="226"/>
      <c r="J293" s="226"/>
      <c r="K293" s="226"/>
      <c r="L293" s="226"/>
      <c r="M293" s="226"/>
      <c r="N293" s="226"/>
      <c r="O293" s="226"/>
      <c r="P293" s="226"/>
      <c r="Q293" s="226"/>
      <c r="R293" s="226"/>
      <c r="S293" s="226"/>
      <c r="T293" s="110">
        <f t="shared" si="3"/>
        <v>0</v>
      </c>
      <c r="U293" s="31">
        <f t="shared" si="4"/>
        <v>-1159.6768681734604</v>
      </c>
    </row>
    <row r="294" spans="1:21" ht="12.75">
      <c r="A294" s="98" t="s">
        <v>350</v>
      </c>
      <c r="B294" s="44"/>
      <c r="C294" s="166"/>
      <c r="D294" s="226"/>
      <c r="E294" s="226"/>
      <c r="F294" s="226"/>
      <c r="G294" s="226"/>
      <c r="H294" s="226"/>
      <c r="I294" s="226"/>
      <c r="J294" s="226"/>
      <c r="K294" s="226"/>
      <c r="L294" s="226"/>
      <c r="M294" s="226"/>
      <c r="N294" s="226"/>
      <c r="O294" s="226"/>
      <c r="P294" s="226"/>
      <c r="Q294" s="226"/>
      <c r="R294" s="226"/>
      <c r="S294" s="226"/>
      <c r="T294" s="110">
        <f t="shared" si="3"/>
        <v>0</v>
      </c>
      <c r="U294" s="31">
        <f t="shared" si="4"/>
        <v>-1159.6768681734604</v>
      </c>
    </row>
    <row r="295" spans="1:21" ht="12.75">
      <c r="A295" s="98" t="s">
        <v>351</v>
      </c>
      <c r="B295" s="44"/>
      <c r="C295" s="166"/>
      <c r="D295" s="226"/>
      <c r="E295" s="226"/>
      <c r="F295" s="226"/>
      <c r="G295" s="226"/>
      <c r="H295" s="226"/>
      <c r="I295" s="226"/>
      <c r="J295" s="226"/>
      <c r="K295" s="226"/>
      <c r="L295" s="226"/>
      <c r="M295" s="226"/>
      <c r="N295" s="226"/>
      <c r="O295" s="226"/>
      <c r="P295" s="226"/>
      <c r="Q295" s="226"/>
      <c r="R295" s="226"/>
      <c r="S295" s="226"/>
      <c r="T295" s="110">
        <f t="shared" si="3"/>
        <v>0</v>
      </c>
      <c r="U295" s="31">
        <f t="shared" si="4"/>
        <v>-1159.6768681734604</v>
      </c>
    </row>
    <row r="296" spans="1:21" ht="12.75">
      <c r="A296" s="98" t="s">
        <v>352</v>
      </c>
      <c r="B296" s="44"/>
      <c r="C296" s="166"/>
      <c r="D296" s="226"/>
      <c r="E296" s="226"/>
      <c r="F296" s="226"/>
      <c r="G296" s="226"/>
      <c r="H296" s="226"/>
      <c r="I296" s="226"/>
      <c r="J296" s="226"/>
      <c r="K296" s="226"/>
      <c r="L296" s="226"/>
      <c r="M296" s="226"/>
      <c r="N296" s="226"/>
      <c r="O296" s="226"/>
      <c r="P296" s="226"/>
      <c r="Q296" s="226"/>
      <c r="R296" s="226"/>
      <c r="S296" s="226"/>
      <c r="T296" s="110">
        <f t="shared" si="3"/>
        <v>0</v>
      </c>
      <c r="U296" s="31">
        <f t="shared" si="4"/>
        <v>-1159.6768681734604</v>
      </c>
    </row>
    <row r="297" spans="1:21" ht="12.75">
      <c r="A297" s="98" t="s">
        <v>353</v>
      </c>
      <c r="B297" s="44"/>
      <c r="C297" s="166"/>
      <c r="D297" s="226"/>
      <c r="E297" s="226"/>
      <c r="F297" s="226"/>
      <c r="G297" s="226"/>
      <c r="H297" s="226"/>
      <c r="I297" s="226"/>
      <c r="J297" s="226"/>
      <c r="K297" s="226"/>
      <c r="L297" s="226"/>
      <c r="M297" s="226"/>
      <c r="N297" s="226"/>
      <c r="O297" s="226"/>
      <c r="P297" s="226"/>
      <c r="Q297" s="226"/>
      <c r="R297" s="226"/>
      <c r="S297" s="226"/>
      <c r="T297" s="110">
        <f t="shared" si="3"/>
        <v>0</v>
      </c>
      <c r="U297" s="31">
        <f t="shared" si="4"/>
        <v>-1159.6768681734604</v>
      </c>
    </row>
    <row r="298" spans="1:21" ht="12.75">
      <c r="A298" s="98" t="s">
        <v>354</v>
      </c>
      <c r="B298" s="44"/>
      <c r="C298" s="166"/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226"/>
      <c r="Q298" s="226"/>
      <c r="R298" s="226"/>
      <c r="S298" s="226"/>
      <c r="T298" s="110">
        <f t="shared" si="3"/>
        <v>0</v>
      </c>
      <c r="U298" s="31">
        <f t="shared" si="4"/>
        <v>-1159.6768681734604</v>
      </c>
    </row>
    <row r="299" spans="1:21" ht="12.75">
      <c r="A299" s="98" t="s">
        <v>355</v>
      </c>
      <c r="B299" s="44"/>
      <c r="C299" s="166"/>
      <c r="D299" s="226"/>
      <c r="E299" s="226"/>
      <c r="F299" s="226"/>
      <c r="G299" s="226"/>
      <c r="H299" s="226"/>
      <c r="I299" s="226"/>
      <c r="J299" s="226"/>
      <c r="K299" s="226"/>
      <c r="L299" s="226"/>
      <c r="M299" s="226"/>
      <c r="N299" s="226"/>
      <c r="O299" s="226"/>
      <c r="P299" s="226"/>
      <c r="Q299" s="226"/>
      <c r="R299" s="226"/>
      <c r="S299" s="226"/>
      <c r="T299" s="110">
        <f t="shared" si="3"/>
        <v>0</v>
      </c>
      <c r="U299" s="31">
        <f t="shared" si="4"/>
        <v>-1159.6768681734604</v>
      </c>
    </row>
    <row r="300" spans="1:21" ht="12.75">
      <c r="A300" s="98" t="s">
        <v>356</v>
      </c>
      <c r="B300" s="44"/>
      <c r="C300" s="166"/>
      <c r="D300" s="226"/>
      <c r="E300" s="226"/>
      <c r="F300" s="226"/>
      <c r="G300" s="226"/>
      <c r="H300" s="226"/>
      <c r="I300" s="226"/>
      <c r="J300" s="226"/>
      <c r="K300" s="226"/>
      <c r="L300" s="226"/>
      <c r="M300" s="226"/>
      <c r="N300" s="226"/>
      <c r="O300" s="226"/>
      <c r="P300" s="226"/>
      <c r="Q300" s="226"/>
      <c r="R300" s="226"/>
      <c r="S300" s="226"/>
      <c r="T300" s="110">
        <f t="shared" si="3"/>
        <v>0</v>
      </c>
      <c r="U300" s="31">
        <f t="shared" si="4"/>
        <v>-1159.6768681734604</v>
      </c>
    </row>
    <row r="301" spans="1:21" ht="12.75">
      <c r="A301" s="98" t="s">
        <v>357</v>
      </c>
      <c r="B301" s="44"/>
      <c r="C301" s="16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110">
        <f t="shared" si="3"/>
        <v>0</v>
      </c>
      <c r="U301" s="31">
        <f t="shared" si="4"/>
        <v>-1159.6768681734604</v>
      </c>
    </row>
    <row r="302" spans="1:21" ht="12.75">
      <c r="A302" s="98" t="s">
        <v>358</v>
      </c>
      <c r="B302" s="44"/>
      <c r="C302" s="166"/>
      <c r="D302" s="226"/>
      <c r="E302" s="226"/>
      <c r="F302" s="226"/>
      <c r="G302" s="226"/>
      <c r="H302" s="226"/>
      <c r="I302" s="226"/>
      <c r="J302" s="226"/>
      <c r="K302" s="226"/>
      <c r="L302" s="226"/>
      <c r="M302" s="226"/>
      <c r="N302" s="226"/>
      <c r="O302" s="226"/>
      <c r="P302" s="226"/>
      <c r="Q302" s="226"/>
      <c r="R302" s="226"/>
      <c r="S302" s="226"/>
      <c r="T302" s="110">
        <f t="shared" si="3"/>
        <v>0</v>
      </c>
      <c r="U302" s="31">
        <f t="shared" si="4"/>
        <v>-1159.6768681734604</v>
      </c>
    </row>
    <row r="303" spans="1:21" ht="12.75">
      <c r="A303" s="98" t="s">
        <v>359</v>
      </c>
      <c r="B303" s="44"/>
      <c r="C303" s="166"/>
      <c r="D303" s="226"/>
      <c r="E303" s="226"/>
      <c r="F303" s="226"/>
      <c r="G303" s="226"/>
      <c r="H303" s="226"/>
      <c r="I303" s="226"/>
      <c r="J303" s="226"/>
      <c r="K303" s="226"/>
      <c r="L303" s="226"/>
      <c r="M303" s="226"/>
      <c r="N303" s="226"/>
      <c r="O303" s="226"/>
      <c r="P303" s="226"/>
      <c r="Q303" s="226"/>
      <c r="R303" s="226"/>
      <c r="S303" s="226"/>
      <c r="T303" s="110">
        <f t="shared" si="3"/>
        <v>0</v>
      </c>
      <c r="U303" s="31">
        <f t="shared" si="4"/>
        <v>-1159.6768681734604</v>
      </c>
    </row>
    <row r="304" spans="1:21" ht="12.75">
      <c r="A304" s="98" t="s">
        <v>360</v>
      </c>
      <c r="B304" s="44"/>
      <c r="C304" s="166"/>
      <c r="D304" s="226"/>
      <c r="E304" s="226"/>
      <c r="F304" s="226"/>
      <c r="G304" s="226"/>
      <c r="H304" s="226"/>
      <c r="I304" s="226"/>
      <c r="J304" s="226"/>
      <c r="K304" s="226"/>
      <c r="L304" s="226"/>
      <c r="M304" s="226"/>
      <c r="N304" s="226"/>
      <c r="O304" s="226"/>
      <c r="P304" s="226"/>
      <c r="Q304" s="226"/>
      <c r="R304" s="226"/>
      <c r="S304" s="226"/>
      <c r="T304" s="110">
        <f t="shared" si="3"/>
        <v>0</v>
      </c>
      <c r="U304" s="31">
        <f t="shared" si="4"/>
        <v>-1159.6768681734604</v>
      </c>
    </row>
    <row r="305" spans="1:21" ht="12.75">
      <c r="A305" s="98" t="s">
        <v>361</v>
      </c>
      <c r="B305" s="44"/>
      <c r="C305" s="166"/>
      <c r="D305" s="226"/>
      <c r="E305" s="226"/>
      <c r="F305" s="226"/>
      <c r="G305" s="226"/>
      <c r="H305" s="226"/>
      <c r="I305" s="226"/>
      <c r="J305" s="226"/>
      <c r="K305" s="226"/>
      <c r="L305" s="226"/>
      <c r="M305" s="226"/>
      <c r="N305" s="226"/>
      <c r="O305" s="226"/>
      <c r="P305" s="226"/>
      <c r="Q305" s="226"/>
      <c r="R305" s="226"/>
      <c r="S305" s="226"/>
      <c r="T305" s="110">
        <f t="shared" si="3"/>
        <v>0</v>
      </c>
      <c r="U305" s="31">
        <f t="shared" si="4"/>
        <v>-1159.6768681734604</v>
      </c>
    </row>
    <row r="306" spans="1:21" ht="12.75">
      <c r="A306" s="98" t="s">
        <v>362</v>
      </c>
      <c r="B306" s="44"/>
      <c r="C306" s="166"/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226"/>
      <c r="O306" s="226"/>
      <c r="P306" s="226"/>
      <c r="Q306" s="226"/>
      <c r="R306" s="226"/>
      <c r="S306" s="226"/>
      <c r="T306" s="110">
        <f t="shared" si="3"/>
        <v>0</v>
      </c>
      <c r="U306" s="31">
        <f t="shared" si="4"/>
        <v>-1159.6768681734604</v>
      </c>
    </row>
    <row r="307" spans="1:21" ht="12.75">
      <c r="A307" s="98" t="s">
        <v>363</v>
      </c>
      <c r="B307" s="44"/>
      <c r="C307" s="166"/>
      <c r="D307" s="226"/>
      <c r="E307" s="226"/>
      <c r="F307" s="226"/>
      <c r="G307" s="226"/>
      <c r="H307" s="226"/>
      <c r="I307" s="226"/>
      <c r="J307" s="226"/>
      <c r="K307" s="226"/>
      <c r="L307" s="226"/>
      <c r="M307" s="226"/>
      <c r="N307" s="226"/>
      <c r="O307" s="226"/>
      <c r="P307" s="226"/>
      <c r="Q307" s="226"/>
      <c r="R307" s="226"/>
      <c r="S307" s="226"/>
      <c r="T307" s="110">
        <f t="shared" si="3"/>
        <v>0</v>
      </c>
      <c r="U307" s="31">
        <f t="shared" si="4"/>
        <v>-1159.6768681734604</v>
      </c>
    </row>
    <row r="308" spans="1:21" ht="12.75">
      <c r="A308" s="98" t="s">
        <v>364</v>
      </c>
      <c r="B308" s="44"/>
      <c r="C308" s="166"/>
      <c r="D308" s="226"/>
      <c r="E308" s="226"/>
      <c r="F308" s="226"/>
      <c r="G308" s="226"/>
      <c r="H308" s="226"/>
      <c r="I308" s="226"/>
      <c r="J308" s="226"/>
      <c r="K308" s="226"/>
      <c r="L308" s="226"/>
      <c r="M308" s="226"/>
      <c r="N308" s="226"/>
      <c r="O308" s="226"/>
      <c r="P308" s="226"/>
      <c r="Q308" s="226"/>
      <c r="R308" s="226"/>
      <c r="S308" s="226"/>
      <c r="T308" s="110">
        <f t="shared" si="3"/>
        <v>0</v>
      </c>
      <c r="U308" s="31">
        <f t="shared" si="4"/>
        <v>-1159.6768681734604</v>
      </c>
    </row>
    <row r="309" spans="1:21" ht="12.75">
      <c r="A309" s="98" t="s">
        <v>365</v>
      </c>
      <c r="B309" s="44"/>
      <c r="C309" s="166"/>
      <c r="D309" s="226"/>
      <c r="E309" s="226"/>
      <c r="F309" s="226"/>
      <c r="G309" s="226"/>
      <c r="H309" s="226"/>
      <c r="I309" s="226"/>
      <c r="J309" s="226"/>
      <c r="K309" s="226"/>
      <c r="L309" s="226"/>
      <c r="M309" s="226"/>
      <c r="N309" s="226"/>
      <c r="O309" s="226"/>
      <c r="P309" s="226"/>
      <c r="Q309" s="226"/>
      <c r="R309" s="226"/>
      <c r="S309" s="226"/>
      <c r="T309" s="110">
        <f t="shared" si="3"/>
        <v>0</v>
      </c>
      <c r="U309" s="31">
        <f t="shared" si="4"/>
        <v>-1159.6768681734604</v>
      </c>
    </row>
    <row r="310" spans="1:21" ht="12.75">
      <c r="A310" s="98" t="s">
        <v>366</v>
      </c>
      <c r="B310" s="44"/>
      <c r="C310" s="166"/>
      <c r="D310" s="226"/>
      <c r="E310" s="226"/>
      <c r="F310" s="226"/>
      <c r="G310" s="226"/>
      <c r="H310" s="226"/>
      <c r="I310" s="226"/>
      <c r="J310" s="226"/>
      <c r="K310" s="226"/>
      <c r="L310" s="226"/>
      <c r="M310" s="226"/>
      <c r="N310" s="226"/>
      <c r="O310" s="226"/>
      <c r="P310" s="226"/>
      <c r="Q310" s="226"/>
      <c r="R310" s="226"/>
      <c r="S310" s="226"/>
      <c r="T310" s="110">
        <f t="shared" si="3"/>
        <v>0</v>
      </c>
      <c r="U310" s="31">
        <f t="shared" si="4"/>
        <v>-1159.6768681734604</v>
      </c>
    </row>
    <row r="311" spans="1:21" ht="12.75">
      <c r="A311" s="98" t="s">
        <v>367</v>
      </c>
      <c r="B311" s="44"/>
      <c r="C311" s="166"/>
      <c r="D311" s="226"/>
      <c r="E311" s="226"/>
      <c r="F311" s="226"/>
      <c r="G311" s="226"/>
      <c r="H311" s="226"/>
      <c r="I311" s="226"/>
      <c r="J311" s="226"/>
      <c r="K311" s="226"/>
      <c r="L311" s="226"/>
      <c r="M311" s="226"/>
      <c r="N311" s="226"/>
      <c r="O311" s="226"/>
      <c r="P311" s="226"/>
      <c r="Q311" s="226"/>
      <c r="R311" s="226"/>
      <c r="S311" s="226"/>
      <c r="T311" s="110">
        <f t="shared" si="3"/>
        <v>0</v>
      </c>
      <c r="U311" s="31">
        <f t="shared" si="4"/>
        <v>-1159.6768681734604</v>
      </c>
    </row>
    <row r="312" spans="1:21" ht="12.75">
      <c r="A312" s="98" t="s">
        <v>368</v>
      </c>
      <c r="B312" s="44"/>
      <c r="C312" s="166"/>
      <c r="D312" s="226"/>
      <c r="E312" s="226"/>
      <c r="F312" s="226"/>
      <c r="G312" s="226"/>
      <c r="H312" s="226"/>
      <c r="I312" s="226"/>
      <c r="J312" s="226"/>
      <c r="K312" s="226"/>
      <c r="L312" s="226"/>
      <c r="M312" s="226"/>
      <c r="N312" s="226"/>
      <c r="O312" s="226"/>
      <c r="P312" s="226"/>
      <c r="Q312" s="226"/>
      <c r="R312" s="226"/>
      <c r="S312" s="226"/>
      <c r="T312" s="110">
        <f t="shared" si="3"/>
        <v>0</v>
      </c>
      <c r="U312" s="31">
        <f t="shared" si="4"/>
        <v>-1159.6768681734604</v>
      </c>
    </row>
    <row r="313" spans="1:21" ht="12.75">
      <c r="A313" s="98" t="s">
        <v>369</v>
      </c>
      <c r="B313" s="44"/>
      <c r="C313" s="166"/>
      <c r="D313" s="226"/>
      <c r="E313" s="226"/>
      <c r="F313" s="226"/>
      <c r="G313" s="226"/>
      <c r="H313" s="226"/>
      <c r="I313" s="226"/>
      <c r="J313" s="226"/>
      <c r="K313" s="226"/>
      <c r="L313" s="226"/>
      <c r="M313" s="226"/>
      <c r="N313" s="226"/>
      <c r="O313" s="226"/>
      <c r="P313" s="226"/>
      <c r="Q313" s="226"/>
      <c r="R313" s="226"/>
      <c r="S313" s="226"/>
      <c r="T313" s="110">
        <f t="shared" si="3"/>
        <v>0</v>
      </c>
      <c r="U313" s="31">
        <f t="shared" si="4"/>
        <v>-1159.6768681734604</v>
      </c>
    </row>
    <row r="314" spans="1:21" ht="12.75">
      <c r="A314" s="98" t="s">
        <v>370</v>
      </c>
      <c r="B314" s="44"/>
      <c r="C314" s="166"/>
      <c r="D314" s="226"/>
      <c r="E314" s="226"/>
      <c r="F314" s="226"/>
      <c r="G314" s="226"/>
      <c r="H314" s="226"/>
      <c r="I314" s="226"/>
      <c r="J314" s="226"/>
      <c r="K314" s="226"/>
      <c r="L314" s="226"/>
      <c r="M314" s="226"/>
      <c r="N314" s="226"/>
      <c r="O314" s="226"/>
      <c r="P314" s="226"/>
      <c r="Q314" s="226"/>
      <c r="R314" s="226"/>
      <c r="S314" s="226"/>
      <c r="T314" s="110">
        <f t="shared" si="3"/>
        <v>0</v>
      </c>
      <c r="U314" s="31">
        <f t="shared" si="4"/>
        <v>-1159.6768681734604</v>
      </c>
    </row>
    <row r="315" spans="1:21" ht="12.75">
      <c r="A315" s="98" t="s">
        <v>371</v>
      </c>
      <c r="B315" s="44"/>
      <c r="C315" s="166"/>
      <c r="D315" s="226"/>
      <c r="E315" s="226"/>
      <c r="F315" s="226"/>
      <c r="G315" s="226"/>
      <c r="H315" s="226"/>
      <c r="I315" s="226"/>
      <c r="J315" s="226"/>
      <c r="K315" s="226"/>
      <c r="L315" s="226"/>
      <c r="M315" s="226"/>
      <c r="N315" s="226"/>
      <c r="O315" s="226"/>
      <c r="P315" s="226"/>
      <c r="Q315" s="226"/>
      <c r="R315" s="226"/>
      <c r="S315" s="226"/>
      <c r="T315" s="110">
        <f t="shared" si="3"/>
        <v>0</v>
      </c>
      <c r="U315" s="31">
        <f t="shared" si="4"/>
        <v>-1159.6768681734604</v>
      </c>
    </row>
    <row r="316" spans="1:21" ht="12.75">
      <c r="A316" s="98" t="s">
        <v>372</v>
      </c>
      <c r="B316" s="44"/>
      <c r="C316" s="166"/>
      <c r="D316" s="226"/>
      <c r="E316" s="226"/>
      <c r="F316" s="226"/>
      <c r="G316" s="226"/>
      <c r="H316" s="226"/>
      <c r="I316" s="226"/>
      <c r="J316" s="226"/>
      <c r="K316" s="226"/>
      <c r="L316" s="226"/>
      <c r="M316" s="226"/>
      <c r="N316" s="226"/>
      <c r="O316" s="226"/>
      <c r="P316" s="226"/>
      <c r="Q316" s="226"/>
      <c r="R316" s="226"/>
      <c r="S316" s="226"/>
      <c r="T316" s="110">
        <f t="shared" si="3"/>
        <v>0</v>
      </c>
      <c r="U316" s="31">
        <f t="shared" si="4"/>
        <v>-1159.6768681734604</v>
      </c>
    </row>
    <row r="317" spans="1:21" ht="12.75">
      <c r="A317" s="98" t="s">
        <v>373</v>
      </c>
      <c r="B317" s="44"/>
      <c r="C317" s="166"/>
      <c r="D317" s="226"/>
      <c r="E317" s="226"/>
      <c r="F317" s="226"/>
      <c r="G317" s="226"/>
      <c r="H317" s="226"/>
      <c r="I317" s="226"/>
      <c r="J317" s="226"/>
      <c r="K317" s="226"/>
      <c r="L317" s="226"/>
      <c r="M317" s="226"/>
      <c r="N317" s="226"/>
      <c r="O317" s="226"/>
      <c r="P317" s="226"/>
      <c r="Q317" s="226"/>
      <c r="R317" s="226"/>
      <c r="S317" s="226"/>
      <c r="T317" s="110">
        <f t="shared" si="3"/>
        <v>0</v>
      </c>
      <c r="U317" s="31">
        <f t="shared" si="4"/>
        <v>-1159.6768681734604</v>
      </c>
    </row>
    <row r="318" spans="1:21" ht="12.75">
      <c r="A318" s="98" t="s">
        <v>374</v>
      </c>
      <c r="B318" s="44"/>
      <c r="C318" s="166"/>
      <c r="D318" s="226"/>
      <c r="E318" s="226"/>
      <c r="F318" s="226"/>
      <c r="G318" s="226"/>
      <c r="H318" s="226"/>
      <c r="I318" s="226"/>
      <c r="J318" s="226"/>
      <c r="K318" s="226"/>
      <c r="L318" s="226"/>
      <c r="M318" s="226"/>
      <c r="N318" s="226"/>
      <c r="O318" s="226"/>
      <c r="P318" s="226"/>
      <c r="Q318" s="226"/>
      <c r="R318" s="226"/>
      <c r="S318" s="226"/>
      <c r="T318" s="110">
        <f t="shared" si="3"/>
        <v>0</v>
      </c>
      <c r="U318" s="31">
        <f t="shared" si="4"/>
        <v>-1159.6768681734604</v>
      </c>
    </row>
    <row r="319" spans="1:21" ht="12.75">
      <c r="A319" s="98" t="s">
        <v>375</v>
      </c>
      <c r="B319" s="44"/>
      <c r="C319" s="166"/>
      <c r="D319" s="226"/>
      <c r="E319" s="226"/>
      <c r="F319" s="226"/>
      <c r="G319" s="226"/>
      <c r="H319" s="226"/>
      <c r="I319" s="226"/>
      <c r="J319" s="226"/>
      <c r="K319" s="226"/>
      <c r="L319" s="226"/>
      <c r="M319" s="226"/>
      <c r="N319" s="226"/>
      <c r="O319" s="226"/>
      <c r="P319" s="226"/>
      <c r="Q319" s="226"/>
      <c r="R319" s="226"/>
      <c r="S319" s="226"/>
      <c r="T319" s="110">
        <f t="shared" si="3"/>
        <v>0</v>
      </c>
      <c r="U319" s="31">
        <f t="shared" si="4"/>
        <v>-1159.6768681734604</v>
      </c>
    </row>
    <row r="320" spans="1:21" ht="12.75">
      <c r="A320" s="98" t="s">
        <v>376</v>
      </c>
      <c r="B320" s="44"/>
      <c r="C320" s="166"/>
      <c r="D320" s="226"/>
      <c r="E320" s="226"/>
      <c r="F320" s="226"/>
      <c r="G320" s="226"/>
      <c r="H320" s="226"/>
      <c r="I320" s="226"/>
      <c r="J320" s="226"/>
      <c r="K320" s="226"/>
      <c r="L320" s="226"/>
      <c r="M320" s="226"/>
      <c r="N320" s="226"/>
      <c r="O320" s="226"/>
      <c r="P320" s="226"/>
      <c r="Q320" s="226"/>
      <c r="R320" s="226"/>
      <c r="S320" s="226"/>
      <c r="T320" s="110">
        <f t="shared" si="3"/>
        <v>0</v>
      </c>
      <c r="U320" s="31">
        <f t="shared" si="4"/>
        <v>-1159.6768681734604</v>
      </c>
    </row>
    <row r="321" spans="1:21" ht="12.75">
      <c r="A321" s="98" t="s">
        <v>377</v>
      </c>
      <c r="B321" s="44"/>
      <c r="C321" s="166"/>
      <c r="D321" s="226"/>
      <c r="E321" s="226"/>
      <c r="F321" s="226"/>
      <c r="G321" s="226"/>
      <c r="H321" s="226"/>
      <c r="I321" s="226"/>
      <c r="J321" s="226"/>
      <c r="K321" s="226"/>
      <c r="L321" s="226"/>
      <c r="M321" s="226"/>
      <c r="N321" s="226"/>
      <c r="O321" s="226"/>
      <c r="P321" s="226"/>
      <c r="Q321" s="226"/>
      <c r="R321" s="226"/>
      <c r="S321" s="226"/>
      <c r="T321" s="110">
        <f t="shared" si="3"/>
        <v>0</v>
      </c>
      <c r="U321" s="31">
        <f t="shared" si="4"/>
        <v>-1159.6768681734604</v>
      </c>
    </row>
    <row r="322" spans="1:21" ht="12.75">
      <c r="A322" s="98" t="s">
        <v>378</v>
      </c>
      <c r="B322" s="44"/>
      <c r="C322" s="166"/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  <c r="Q322" s="226"/>
      <c r="R322" s="226"/>
      <c r="S322" s="226"/>
      <c r="T322" s="110">
        <f t="shared" si="3"/>
        <v>0</v>
      </c>
      <c r="U322" s="31">
        <f t="shared" si="4"/>
        <v>-1159.6768681734604</v>
      </c>
    </row>
    <row r="323" spans="1:21" ht="12.75">
      <c r="A323" s="98" t="s">
        <v>379</v>
      </c>
      <c r="B323" s="44"/>
      <c r="C323" s="166"/>
      <c r="D323" s="226"/>
      <c r="E323" s="226"/>
      <c r="F323" s="226"/>
      <c r="G323" s="226"/>
      <c r="H323" s="226"/>
      <c r="I323" s="226"/>
      <c r="J323" s="226"/>
      <c r="K323" s="226"/>
      <c r="L323" s="226"/>
      <c r="M323" s="226"/>
      <c r="N323" s="226"/>
      <c r="O323" s="226"/>
      <c r="P323" s="226"/>
      <c r="Q323" s="226"/>
      <c r="R323" s="226"/>
      <c r="S323" s="226"/>
      <c r="T323" s="110">
        <f t="shared" si="3"/>
        <v>0</v>
      </c>
      <c r="U323" s="31">
        <f t="shared" si="4"/>
        <v>-1159.6768681734604</v>
      </c>
    </row>
    <row r="324" spans="1:21" ht="12.75">
      <c r="A324" s="98" t="s">
        <v>380</v>
      </c>
      <c r="B324" s="44"/>
      <c r="C324" s="166"/>
      <c r="D324" s="226"/>
      <c r="E324" s="226"/>
      <c r="F324" s="226"/>
      <c r="G324" s="226"/>
      <c r="H324" s="226"/>
      <c r="I324" s="226"/>
      <c r="J324" s="226"/>
      <c r="K324" s="226"/>
      <c r="L324" s="226"/>
      <c r="M324" s="226"/>
      <c r="N324" s="226"/>
      <c r="O324" s="226"/>
      <c r="P324" s="226"/>
      <c r="Q324" s="226"/>
      <c r="R324" s="226"/>
      <c r="S324" s="226"/>
      <c r="T324" s="110">
        <f t="shared" si="3"/>
        <v>0</v>
      </c>
      <c r="U324" s="31">
        <f t="shared" si="4"/>
        <v>-1159.6768681734604</v>
      </c>
    </row>
    <row r="325" spans="1:21" ht="12.75">
      <c r="A325" s="98" t="s">
        <v>381</v>
      </c>
      <c r="B325" s="44"/>
      <c r="C325" s="166"/>
      <c r="D325" s="226"/>
      <c r="E325" s="226"/>
      <c r="F325" s="226"/>
      <c r="G325" s="226"/>
      <c r="H325" s="226"/>
      <c r="I325" s="226"/>
      <c r="J325" s="226"/>
      <c r="K325" s="226"/>
      <c r="L325" s="226"/>
      <c r="M325" s="226"/>
      <c r="N325" s="226"/>
      <c r="O325" s="226"/>
      <c r="P325" s="226"/>
      <c r="Q325" s="226"/>
      <c r="R325" s="226"/>
      <c r="S325" s="226"/>
      <c r="T325" s="110">
        <f aca="true" t="shared" si="5" ref="T325:T339">IF((COUNTA(D325:S325)&gt;12),LARGE(D325:S325,1)+LARGE(D325:S325,2)+LARGE(D325:S325,3)+LARGE(D325:S325,4)+LARGE(D325:S325,5)+LARGE(D325:S325,6)+LARGE(D325:S325,7)+LARGE(D325:S325,8)+LARGE(D325:S325,9)+LARGE(D325:S325,10)+LARGE(D325:S325,11)+LARGE(D325:S325,12),SUM(D325:S325))</f>
        <v>0</v>
      </c>
      <c r="U325" s="31">
        <f aca="true" t="shared" si="6" ref="U325:U339">T325-$T$5</f>
        <v>-1159.6768681734604</v>
      </c>
    </row>
    <row r="326" spans="1:21" ht="12.75">
      <c r="A326" s="98" t="s">
        <v>382</v>
      </c>
      <c r="B326" s="44"/>
      <c r="C326" s="166"/>
      <c r="D326" s="226"/>
      <c r="E326" s="226"/>
      <c r="F326" s="226"/>
      <c r="G326" s="226"/>
      <c r="H326" s="226"/>
      <c r="I326" s="226"/>
      <c r="J326" s="226"/>
      <c r="K326" s="226"/>
      <c r="L326" s="226"/>
      <c r="M326" s="226"/>
      <c r="N326" s="226"/>
      <c r="O326" s="226"/>
      <c r="P326" s="226"/>
      <c r="Q326" s="226"/>
      <c r="R326" s="226"/>
      <c r="S326" s="226"/>
      <c r="T326" s="110">
        <f t="shared" si="5"/>
        <v>0</v>
      </c>
      <c r="U326" s="31">
        <f t="shared" si="6"/>
        <v>-1159.6768681734604</v>
      </c>
    </row>
    <row r="327" spans="1:21" ht="12.75">
      <c r="A327" s="98" t="s">
        <v>383</v>
      </c>
      <c r="B327" s="44"/>
      <c r="C327" s="166"/>
      <c r="D327" s="226"/>
      <c r="E327" s="226"/>
      <c r="F327" s="226"/>
      <c r="G327" s="226"/>
      <c r="H327" s="226"/>
      <c r="I327" s="226"/>
      <c r="J327" s="226"/>
      <c r="K327" s="226"/>
      <c r="L327" s="226"/>
      <c r="M327" s="226"/>
      <c r="N327" s="226"/>
      <c r="O327" s="226"/>
      <c r="P327" s="226"/>
      <c r="Q327" s="226"/>
      <c r="R327" s="226"/>
      <c r="S327" s="226"/>
      <c r="T327" s="110">
        <f t="shared" si="5"/>
        <v>0</v>
      </c>
      <c r="U327" s="31">
        <f t="shared" si="6"/>
        <v>-1159.6768681734604</v>
      </c>
    </row>
    <row r="328" spans="1:21" ht="12.75">
      <c r="A328" s="98" t="s">
        <v>384</v>
      </c>
      <c r="B328" s="44"/>
      <c r="C328" s="166"/>
      <c r="D328" s="226"/>
      <c r="E328" s="226"/>
      <c r="F328" s="226"/>
      <c r="G328" s="226"/>
      <c r="H328" s="226"/>
      <c r="I328" s="226"/>
      <c r="J328" s="226"/>
      <c r="K328" s="226"/>
      <c r="L328" s="226"/>
      <c r="M328" s="226"/>
      <c r="N328" s="226"/>
      <c r="O328" s="226"/>
      <c r="P328" s="226"/>
      <c r="Q328" s="226"/>
      <c r="R328" s="226"/>
      <c r="S328" s="226"/>
      <c r="T328" s="110">
        <f t="shared" si="5"/>
        <v>0</v>
      </c>
      <c r="U328" s="31">
        <f t="shared" si="6"/>
        <v>-1159.6768681734604</v>
      </c>
    </row>
    <row r="329" spans="1:21" ht="12.75">
      <c r="A329" s="98" t="s">
        <v>385</v>
      </c>
      <c r="B329" s="44"/>
      <c r="C329" s="166"/>
      <c r="D329" s="226"/>
      <c r="E329" s="226"/>
      <c r="F329" s="226"/>
      <c r="G329" s="226"/>
      <c r="H329" s="226"/>
      <c r="I329" s="226"/>
      <c r="J329" s="226"/>
      <c r="K329" s="226"/>
      <c r="L329" s="226"/>
      <c r="M329" s="226"/>
      <c r="N329" s="226"/>
      <c r="O329" s="226"/>
      <c r="P329" s="226"/>
      <c r="Q329" s="226"/>
      <c r="R329" s="226"/>
      <c r="S329" s="226"/>
      <c r="T329" s="110">
        <f t="shared" si="5"/>
        <v>0</v>
      </c>
      <c r="U329" s="31">
        <f t="shared" si="6"/>
        <v>-1159.6768681734604</v>
      </c>
    </row>
    <row r="330" spans="1:21" ht="12.75">
      <c r="A330" s="98" t="s">
        <v>386</v>
      </c>
      <c r="B330" s="44"/>
      <c r="C330" s="166"/>
      <c r="D330" s="226"/>
      <c r="E330" s="226"/>
      <c r="F330" s="226"/>
      <c r="G330" s="226"/>
      <c r="H330" s="226"/>
      <c r="I330" s="226"/>
      <c r="J330" s="226"/>
      <c r="K330" s="226"/>
      <c r="L330" s="226"/>
      <c r="M330" s="226"/>
      <c r="N330" s="226"/>
      <c r="O330" s="226"/>
      <c r="P330" s="226"/>
      <c r="Q330" s="226"/>
      <c r="R330" s="226"/>
      <c r="S330" s="226"/>
      <c r="T330" s="110">
        <f t="shared" si="5"/>
        <v>0</v>
      </c>
      <c r="U330" s="31">
        <f t="shared" si="6"/>
        <v>-1159.6768681734604</v>
      </c>
    </row>
    <row r="331" spans="1:21" ht="12.75">
      <c r="A331" s="98" t="s">
        <v>387</v>
      </c>
      <c r="B331" s="44"/>
      <c r="C331" s="166"/>
      <c r="D331" s="226"/>
      <c r="E331" s="226"/>
      <c r="F331" s="226"/>
      <c r="G331" s="226"/>
      <c r="H331" s="226"/>
      <c r="I331" s="226"/>
      <c r="J331" s="226"/>
      <c r="K331" s="226"/>
      <c r="L331" s="226"/>
      <c r="M331" s="226"/>
      <c r="N331" s="226"/>
      <c r="O331" s="226"/>
      <c r="P331" s="226"/>
      <c r="Q331" s="226"/>
      <c r="R331" s="226"/>
      <c r="S331" s="226"/>
      <c r="T331" s="110">
        <f t="shared" si="5"/>
        <v>0</v>
      </c>
      <c r="U331" s="31">
        <f t="shared" si="6"/>
        <v>-1159.6768681734604</v>
      </c>
    </row>
    <row r="332" spans="1:21" ht="12.75">
      <c r="A332" s="98" t="s">
        <v>388</v>
      </c>
      <c r="B332" s="44"/>
      <c r="C332" s="166"/>
      <c r="D332" s="226"/>
      <c r="E332" s="226"/>
      <c r="F332" s="226"/>
      <c r="G332" s="226"/>
      <c r="H332" s="226"/>
      <c r="I332" s="226"/>
      <c r="J332" s="226"/>
      <c r="K332" s="226"/>
      <c r="L332" s="226"/>
      <c r="M332" s="226"/>
      <c r="N332" s="226"/>
      <c r="O332" s="226"/>
      <c r="P332" s="226"/>
      <c r="Q332" s="226"/>
      <c r="R332" s="226"/>
      <c r="S332" s="226"/>
      <c r="T332" s="110">
        <f t="shared" si="5"/>
        <v>0</v>
      </c>
      <c r="U332" s="31">
        <f t="shared" si="6"/>
        <v>-1159.6768681734604</v>
      </c>
    </row>
    <row r="333" spans="1:21" ht="12.75">
      <c r="A333" s="98" t="s">
        <v>389</v>
      </c>
      <c r="B333" s="44"/>
      <c r="C333" s="166"/>
      <c r="D333" s="226"/>
      <c r="E333" s="226"/>
      <c r="F333" s="226"/>
      <c r="G333" s="226"/>
      <c r="H333" s="226"/>
      <c r="I333" s="226"/>
      <c r="J333" s="226"/>
      <c r="K333" s="226"/>
      <c r="L333" s="226"/>
      <c r="M333" s="226"/>
      <c r="N333" s="226"/>
      <c r="O333" s="226"/>
      <c r="P333" s="226"/>
      <c r="Q333" s="226"/>
      <c r="R333" s="226"/>
      <c r="S333" s="226"/>
      <c r="T333" s="110">
        <f t="shared" si="5"/>
        <v>0</v>
      </c>
      <c r="U333" s="31">
        <f t="shared" si="6"/>
        <v>-1159.6768681734604</v>
      </c>
    </row>
    <row r="334" spans="1:21" ht="12.75">
      <c r="A334" s="98" t="s">
        <v>390</v>
      </c>
      <c r="B334" s="44"/>
      <c r="C334" s="166"/>
      <c r="D334" s="226"/>
      <c r="E334" s="226"/>
      <c r="F334" s="226"/>
      <c r="G334" s="226"/>
      <c r="H334" s="226"/>
      <c r="I334" s="226"/>
      <c r="J334" s="226"/>
      <c r="K334" s="226"/>
      <c r="L334" s="226"/>
      <c r="M334" s="226"/>
      <c r="N334" s="226"/>
      <c r="O334" s="226"/>
      <c r="P334" s="226"/>
      <c r="Q334" s="226"/>
      <c r="R334" s="226"/>
      <c r="S334" s="226"/>
      <c r="T334" s="110">
        <f t="shared" si="5"/>
        <v>0</v>
      </c>
      <c r="U334" s="31">
        <f t="shared" si="6"/>
        <v>-1159.6768681734604</v>
      </c>
    </row>
    <row r="335" spans="1:21" ht="12.75">
      <c r="A335" s="98" t="s">
        <v>392</v>
      </c>
      <c r="B335" s="44"/>
      <c r="C335" s="166"/>
      <c r="D335" s="226"/>
      <c r="E335" s="226"/>
      <c r="F335" s="226"/>
      <c r="G335" s="226"/>
      <c r="H335" s="226"/>
      <c r="I335" s="226"/>
      <c r="J335" s="226"/>
      <c r="K335" s="226"/>
      <c r="L335" s="226"/>
      <c r="M335" s="226"/>
      <c r="N335" s="226"/>
      <c r="O335" s="226"/>
      <c r="P335" s="226"/>
      <c r="Q335" s="226"/>
      <c r="R335" s="226"/>
      <c r="S335" s="226"/>
      <c r="T335" s="110">
        <f t="shared" si="5"/>
        <v>0</v>
      </c>
      <c r="U335" s="227">
        <f t="shared" si="6"/>
        <v>-1159.6768681734604</v>
      </c>
    </row>
    <row r="336" spans="1:21" ht="12.75">
      <c r="A336" s="98" t="s">
        <v>393</v>
      </c>
      <c r="B336" s="44"/>
      <c r="C336" s="166"/>
      <c r="D336" s="226"/>
      <c r="E336" s="226"/>
      <c r="F336" s="226"/>
      <c r="G336" s="226"/>
      <c r="H336" s="226"/>
      <c r="I336" s="226"/>
      <c r="J336" s="226"/>
      <c r="K336" s="226"/>
      <c r="L336" s="226"/>
      <c r="M336" s="226"/>
      <c r="N336" s="226"/>
      <c r="O336" s="226"/>
      <c r="P336" s="226"/>
      <c r="Q336" s="226"/>
      <c r="R336" s="226"/>
      <c r="S336" s="226"/>
      <c r="T336" s="110">
        <f t="shared" si="5"/>
        <v>0</v>
      </c>
      <c r="U336" s="31">
        <f t="shared" si="6"/>
        <v>-1159.6768681734604</v>
      </c>
    </row>
    <row r="337" spans="1:21" ht="12.75">
      <c r="A337" s="98" t="s">
        <v>394</v>
      </c>
      <c r="B337" s="44"/>
      <c r="C337" s="166"/>
      <c r="D337" s="226"/>
      <c r="E337" s="226"/>
      <c r="F337" s="226"/>
      <c r="G337" s="226"/>
      <c r="H337" s="226"/>
      <c r="I337" s="226"/>
      <c r="J337" s="226"/>
      <c r="K337" s="226"/>
      <c r="L337" s="226"/>
      <c r="M337" s="226"/>
      <c r="N337" s="226"/>
      <c r="O337" s="226"/>
      <c r="P337" s="226"/>
      <c r="Q337" s="226"/>
      <c r="R337" s="226"/>
      <c r="S337" s="226"/>
      <c r="T337" s="110">
        <f t="shared" si="5"/>
        <v>0</v>
      </c>
      <c r="U337" s="31">
        <f t="shared" si="6"/>
        <v>-1159.6768681734604</v>
      </c>
    </row>
    <row r="338" spans="1:21" ht="12.75">
      <c r="A338" s="98" t="s">
        <v>395</v>
      </c>
      <c r="B338" s="44"/>
      <c r="C338" s="166"/>
      <c r="D338" s="226"/>
      <c r="E338" s="226"/>
      <c r="F338" s="226"/>
      <c r="G338" s="226"/>
      <c r="H338" s="226"/>
      <c r="I338" s="226"/>
      <c r="J338" s="226"/>
      <c r="K338" s="226"/>
      <c r="L338" s="226"/>
      <c r="M338" s="226"/>
      <c r="N338" s="226"/>
      <c r="O338" s="226"/>
      <c r="P338" s="226"/>
      <c r="Q338" s="226"/>
      <c r="R338" s="226"/>
      <c r="S338" s="226"/>
      <c r="T338" s="110">
        <f t="shared" si="5"/>
        <v>0</v>
      </c>
      <c r="U338" s="31">
        <f t="shared" si="6"/>
        <v>-1159.6768681734604</v>
      </c>
    </row>
    <row r="339" spans="1:21" ht="12.75">
      <c r="A339" s="98" t="s">
        <v>396</v>
      </c>
      <c r="B339" s="44"/>
      <c r="C339" s="166"/>
      <c r="D339" s="226"/>
      <c r="E339" s="226"/>
      <c r="F339" s="226"/>
      <c r="G339" s="226"/>
      <c r="H339" s="226"/>
      <c r="I339" s="226"/>
      <c r="J339" s="226"/>
      <c r="K339" s="226"/>
      <c r="L339" s="226"/>
      <c r="M339" s="226"/>
      <c r="N339" s="226"/>
      <c r="O339" s="226"/>
      <c r="P339" s="226"/>
      <c r="Q339" s="226"/>
      <c r="R339" s="226"/>
      <c r="S339" s="226"/>
      <c r="T339" s="110">
        <f t="shared" si="5"/>
        <v>0</v>
      </c>
      <c r="U339" s="31">
        <f t="shared" si="6"/>
        <v>-1159.6768681734604</v>
      </c>
    </row>
    <row r="340" spans="1:21" ht="12.75">
      <c r="A340" s="98" t="s">
        <v>397</v>
      </c>
      <c r="B340" s="44"/>
      <c r="C340" s="166"/>
      <c r="D340" s="226"/>
      <c r="E340" s="226"/>
      <c r="F340" s="226"/>
      <c r="G340" s="226"/>
      <c r="H340" s="226"/>
      <c r="I340" s="226"/>
      <c r="J340" s="226"/>
      <c r="K340" s="226"/>
      <c r="L340" s="226"/>
      <c r="M340" s="226"/>
      <c r="N340" s="226"/>
      <c r="O340" s="226"/>
      <c r="P340" s="226"/>
      <c r="Q340" s="226"/>
      <c r="R340" s="226"/>
      <c r="S340" s="226"/>
      <c r="T340" s="110">
        <f aca="true" t="shared" si="7" ref="T340:T388">IF((COUNTA(D340:S340)&gt;12),LARGE(D340:S340,1)+LARGE(D340:S340,2)+LARGE(D340:S340,3)+LARGE(D340:S340,4)+LARGE(D340:S340,5)+LARGE(D340:S340,6)+LARGE(D340:S340,7)+LARGE(D340:S340,8)+LARGE(D340:S340,9)+LARGE(D340:S340,10)+LARGE(D340:S340,11)+LARGE(D340:S340,12),SUM(D340:S340))</f>
        <v>0</v>
      </c>
      <c r="U340" s="31">
        <f aca="true" t="shared" si="8" ref="U340:U388">T340-$T$5</f>
        <v>-1159.6768681734604</v>
      </c>
    </row>
    <row r="341" spans="1:21" ht="12.75">
      <c r="A341" s="98" t="s">
        <v>398</v>
      </c>
      <c r="B341" s="44"/>
      <c r="C341" s="166"/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226"/>
      <c r="Q341" s="226"/>
      <c r="R341" s="226"/>
      <c r="S341" s="226"/>
      <c r="T341" s="110">
        <f t="shared" si="7"/>
        <v>0</v>
      </c>
      <c r="U341" s="31">
        <f t="shared" si="8"/>
        <v>-1159.6768681734604</v>
      </c>
    </row>
    <row r="342" spans="1:21" ht="12.75">
      <c r="A342" s="98" t="s">
        <v>399</v>
      </c>
      <c r="B342" s="44"/>
      <c r="C342" s="166"/>
      <c r="D342" s="226"/>
      <c r="E342" s="226"/>
      <c r="F342" s="226"/>
      <c r="G342" s="226"/>
      <c r="H342" s="226"/>
      <c r="I342" s="226"/>
      <c r="J342" s="226"/>
      <c r="K342" s="226"/>
      <c r="L342" s="226"/>
      <c r="M342" s="226"/>
      <c r="N342" s="226"/>
      <c r="O342" s="226"/>
      <c r="P342" s="226"/>
      <c r="Q342" s="226"/>
      <c r="R342" s="226"/>
      <c r="S342" s="226"/>
      <c r="T342" s="110">
        <f t="shared" si="7"/>
        <v>0</v>
      </c>
      <c r="U342" s="31">
        <f t="shared" si="8"/>
        <v>-1159.6768681734604</v>
      </c>
    </row>
    <row r="343" spans="1:21" ht="12.75">
      <c r="A343" s="98" t="s">
        <v>400</v>
      </c>
      <c r="B343" s="44"/>
      <c r="C343" s="166"/>
      <c r="D343" s="226"/>
      <c r="E343" s="226"/>
      <c r="F343" s="226"/>
      <c r="G343" s="226"/>
      <c r="H343" s="226"/>
      <c r="I343" s="226"/>
      <c r="J343" s="226"/>
      <c r="K343" s="226"/>
      <c r="L343" s="226"/>
      <c r="M343" s="226"/>
      <c r="N343" s="226"/>
      <c r="O343" s="226"/>
      <c r="P343" s="226"/>
      <c r="Q343" s="226"/>
      <c r="R343" s="226"/>
      <c r="S343" s="226"/>
      <c r="T343" s="110">
        <f t="shared" si="7"/>
        <v>0</v>
      </c>
      <c r="U343" s="31">
        <f t="shared" si="8"/>
        <v>-1159.6768681734604</v>
      </c>
    </row>
    <row r="344" spans="1:21" ht="12.75">
      <c r="A344" s="98" t="s">
        <v>401</v>
      </c>
      <c r="B344" s="44"/>
      <c r="C344" s="166"/>
      <c r="D344" s="226"/>
      <c r="E344" s="226"/>
      <c r="F344" s="226"/>
      <c r="G344" s="226"/>
      <c r="H344" s="226"/>
      <c r="I344" s="226"/>
      <c r="J344" s="226"/>
      <c r="K344" s="226"/>
      <c r="L344" s="226"/>
      <c r="M344" s="226"/>
      <c r="N344" s="226"/>
      <c r="O344" s="226"/>
      <c r="P344" s="226"/>
      <c r="Q344" s="226"/>
      <c r="R344" s="226"/>
      <c r="S344" s="226"/>
      <c r="T344" s="110">
        <f t="shared" si="7"/>
        <v>0</v>
      </c>
      <c r="U344" s="31">
        <f t="shared" si="8"/>
        <v>-1159.6768681734604</v>
      </c>
    </row>
    <row r="345" spans="1:21" ht="12.75">
      <c r="A345" s="98" t="s">
        <v>402</v>
      </c>
      <c r="B345" s="44"/>
      <c r="C345" s="166"/>
      <c r="D345" s="226"/>
      <c r="E345" s="226"/>
      <c r="F345" s="226"/>
      <c r="G345" s="226"/>
      <c r="H345" s="226"/>
      <c r="I345" s="226"/>
      <c r="J345" s="226"/>
      <c r="K345" s="226"/>
      <c r="L345" s="226"/>
      <c r="M345" s="226"/>
      <c r="N345" s="226"/>
      <c r="O345" s="226"/>
      <c r="P345" s="226"/>
      <c r="Q345" s="226"/>
      <c r="R345" s="226"/>
      <c r="S345" s="226"/>
      <c r="T345" s="110">
        <f t="shared" si="7"/>
        <v>0</v>
      </c>
      <c r="U345" s="31">
        <f t="shared" si="8"/>
        <v>-1159.6768681734604</v>
      </c>
    </row>
    <row r="346" spans="1:21" ht="12.75">
      <c r="A346" s="98" t="s">
        <v>403</v>
      </c>
      <c r="B346" s="44"/>
      <c r="C346" s="166"/>
      <c r="D346" s="226"/>
      <c r="E346" s="226"/>
      <c r="F346" s="226"/>
      <c r="G346" s="226"/>
      <c r="H346" s="226"/>
      <c r="I346" s="226"/>
      <c r="J346" s="226"/>
      <c r="K346" s="226"/>
      <c r="L346" s="226"/>
      <c r="M346" s="226"/>
      <c r="N346" s="226"/>
      <c r="O346" s="226"/>
      <c r="P346" s="226"/>
      <c r="Q346" s="226"/>
      <c r="R346" s="226"/>
      <c r="S346" s="226"/>
      <c r="T346" s="110">
        <f t="shared" si="7"/>
        <v>0</v>
      </c>
      <c r="U346" s="31">
        <f t="shared" si="8"/>
        <v>-1159.6768681734604</v>
      </c>
    </row>
    <row r="347" spans="1:21" ht="12.75">
      <c r="A347" s="98" t="s">
        <v>404</v>
      </c>
      <c r="B347" s="44"/>
      <c r="C347" s="166"/>
      <c r="D347" s="226"/>
      <c r="E347" s="226"/>
      <c r="F347" s="226"/>
      <c r="G347" s="226"/>
      <c r="H347" s="226"/>
      <c r="I347" s="226"/>
      <c r="J347" s="226"/>
      <c r="K347" s="226"/>
      <c r="L347" s="226"/>
      <c r="M347" s="226"/>
      <c r="N347" s="226"/>
      <c r="O347" s="226"/>
      <c r="P347" s="226"/>
      <c r="Q347" s="226"/>
      <c r="R347" s="226"/>
      <c r="S347" s="226"/>
      <c r="T347" s="110">
        <f t="shared" si="7"/>
        <v>0</v>
      </c>
      <c r="U347" s="31">
        <f t="shared" si="8"/>
        <v>-1159.6768681734604</v>
      </c>
    </row>
    <row r="348" spans="1:21" ht="12.75">
      <c r="A348" s="98" t="s">
        <v>405</v>
      </c>
      <c r="B348" s="44"/>
      <c r="C348" s="166"/>
      <c r="D348" s="226"/>
      <c r="E348" s="226"/>
      <c r="F348" s="226"/>
      <c r="G348" s="226"/>
      <c r="H348" s="226"/>
      <c r="I348" s="226"/>
      <c r="J348" s="226"/>
      <c r="K348" s="226"/>
      <c r="L348" s="226"/>
      <c r="M348" s="226"/>
      <c r="N348" s="226"/>
      <c r="O348" s="226"/>
      <c r="P348" s="226"/>
      <c r="Q348" s="226"/>
      <c r="R348" s="226"/>
      <c r="S348" s="226"/>
      <c r="T348" s="110">
        <f t="shared" si="7"/>
        <v>0</v>
      </c>
      <c r="U348" s="31">
        <f t="shared" si="8"/>
        <v>-1159.6768681734604</v>
      </c>
    </row>
    <row r="349" spans="1:21" ht="12.75">
      <c r="A349" s="98" t="s">
        <v>406</v>
      </c>
      <c r="B349" s="44"/>
      <c r="C349" s="166"/>
      <c r="D349" s="226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6"/>
      <c r="R349" s="226"/>
      <c r="S349" s="226"/>
      <c r="T349" s="110">
        <f t="shared" si="7"/>
        <v>0</v>
      </c>
      <c r="U349" s="31">
        <f t="shared" si="8"/>
        <v>-1159.6768681734604</v>
      </c>
    </row>
    <row r="350" spans="1:21" ht="12.75">
      <c r="A350" s="98" t="s">
        <v>407</v>
      </c>
      <c r="B350" s="44"/>
      <c r="C350" s="166"/>
      <c r="D350" s="226"/>
      <c r="E350" s="226"/>
      <c r="F350" s="226"/>
      <c r="G350" s="226"/>
      <c r="H350" s="226"/>
      <c r="I350" s="226"/>
      <c r="J350" s="226"/>
      <c r="K350" s="226"/>
      <c r="L350" s="226"/>
      <c r="M350" s="226"/>
      <c r="N350" s="226"/>
      <c r="O350" s="226"/>
      <c r="P350" s="226"/>
      <c r="Q350" s="226"/>
      <c r="R350" s="226"/>
      <c r="S350" s="226"/>
      <c r="T350" s="110">
        <f t="shared" si="7"/>
        <v>0</v>
      </c>
      <c r="U350" s="31">
        <f t="shared" si="8"/>
        <v>-1159.6768681734604</v>
      </c>
    </row>
    <row r="351" spans="1:21" ht="12.75">
      <c r="A351" s="98" t="s">
        <v>408</v>
      </c>
      <c r="B351" s="44"/>
      <c r="C351" s="16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110">
        <f t="shared" si="7"/>
        <v>0</v>
      </c>
      <c r="U351" s="31">
        <f t="shared" si="8"/>
        <v>-1159.6768681734604</v>
      </c>
    </row>
    <row r="352" spans="1:21" ht="12.75">
      <c r="A352" s="98" t="s">
        <v>409</v>
      </c>
      <c r="B352" s="44"/>
      <c r="C352" s="166"/>
      <c r="D352" s="226"/>
      <c r="E352" s="226"/>
      <c r="F352" s="226"/>
      <c r="G352" s="226"/>
      <c r="H352" s="226"/>
      <c r="I352" s="226"/>
      <c r="J352" s="226"/>
      <c r="K352" s="226"/>
      <c r="L352" s="226"/>
      <c r="M352" s="226"/>
      <c r="N352" s="226"/>
      <c r="O352" s="226"/>
      <c r="P352" s="226"/>
      <c r="Q352" s="226"/>
      <c r="R352" s="226"/>
      <c r="S352" s="226"/>
      <c r="T352" s="110">
        <f t="shared" si="7"/>
        <v>0</v>
      </c>
      <c r="U352" s="31">
        <f t="shared" si="8"/>
        <v>-1159.6768681734604</v>
      </c>
    </row>
    <row r="353" spans="1:21" ht="12.75">
      <c r="A353" s="98" t="s">
        <v>410</v>
      </c>
      <c r="B353" s="44"/>
      <c r="C353" s="166"/>
      <c r="D353" s="226"/>
      <c r="E353" s="226"/>
      <c r="F353" s="226"/>
      <c r="G353" s="226"/>
      <c r="H353" s="226"/>
      <c r="I353" s="226"/>
      <c r="J353" s="226"/>
      <c r="K353" s="226"/>
      <c r="L353" s="226"/>
      <c r="M353" s="226"/>
      <c r="N353" s="226"/>
      <c r="O353" s="226"/>
      <c r="P353" s="226"/>
      <c r="Q353" s="226"/>
      <c r="R353" s="226"/>
      <c r="S353" s="226"/>
      <c r="T353" s="110">
        <f t="shared" si="7"/>
        <v>0</v>
      </c>
      <c r="U353" s="31">
        <f t="shared" si="8"/>
        <v>-1159.6768681734604</v>
      </c>
    </row>
    <row r="354" spans="1:21" ht="12.75">
      <c r="A354" s="98" t="s">
        <v>411</v>
      </c>
      <c r="B354" s="44"/>
      <c r="C354" s="166"/>
      <c r="D354" s="226"/>
      <c r="E354" s="226"/>
      <c r="F354" s="226"/>
      <c r="G354" s="226"/>
      <c r="H354" s="226"/>
      <c r="I354" s="226"/>
      <c r="J354" s="226"/>
      <c r="K354" s="226"/>
      <c r="L354" s="226"/>
      <c r="M354" s="226"/>
      <c r="N354" s="226"/>
      <c r="O354" s="226"/>
      <c r="P354" s="226"/>
      <c r="Q354" s="226"/>
      <c r="R354" s="226"/>
      <c r="S354" s="226"/>
      <c r="T354" s="110">
        <f t="shared" si="7"/>
        <v>0</v>
      </c>
      <c r="U354" s="31">
        <f t="shared" si="8"/>
        <v>-1159.6768681734604</v>
      </c>
    </row>
    <row r="355" spans="1:21" ht="12.75">
      <c r="A355" s="98" t="s">
        <v>412</v>
      </c>
      <c r="B355" s="44"/>
      <c r="C355" s="166"/>
      <c r="D355" s="226"/>
      <c r="E355" s="226"/>
      <c r="F355" s="226"/>
      <c r="G355" s="226"/>
      <c r="H355" s="226"/>
      <c r="I355" s="226"/>
      <c r="J355" s="226"/>
      <c r="K355" s="226"/>
      <c r="L355" s="226"/>
      <c r="M355" s="226"/>
      <c r="N355" s="226"/>
      <c r="O355" s="226"/>
      <c r="P355" s="226"/>
      <c r="Q355" s="226"/>
      <c r="R355" s="226"/>
      <c r="S355" s="226"/>
      <c r="T355" s="110">
        <f t="shared" si="7"/>
        <v>0</v>
      </c>
      <c r="U355" s="31">
        <f t="shared" si="8"/>
        <v>-1159.6768681734604</v>
      </c>
    </row>
    <row r="356" spans="1:21" ht="12.75">
      <c r="A356" s="98" t="s">
        <v>413</v>
      </c>
      <c r="B356" s="44"/>
      <c r="C356" s="166"/>
      <c r="D356" s="226"/>
      <c r="E356" s="226"/>
      <c r="F356" s="226"/>
      <c r="G356" s="226"/>
      <c r="H356" s="226"/>
      <c r="I356" s="226"/>
      <c r="J356" s="226"/>
      <c r="K356" s="226"/>
      <c r="L356" s="226"/>
      <c r="M356" s="226"/>
      <c r="N356" s="226"/>
      <c r="O356" s="226"/>
      <c r="P356" s="226"/>
      <c r="Q356" s="226"/>
      <c r="R356" s="226"/>
      <c r="S356" s="226"/>
      <c r="T356" s="110">
        <f t="shared" si="7"/>
        <v>0</v>
      </c>
      <c r="U356" s="31">
        <f t="shared" si="8"/>
        <v>-1159.6768681734604</v>
      </c>
    </row>
    <row r="357" spans="1:21" ht="12.75">
      <c r="A357" s="98" t="s">
        <v>414</v>
      </c>
      <c r="B357" s="44"/>
      <c r="C357" s="166"/>
      <c r="D357" s="226"/>
      <c r="E357" s="226"/>
      <c r="F357" s="226"/>
      <c r="G357" s="226"/>
      <c r="H357" s="226"/>
      <c r="I357" s="226"/>
      <c r="J357" s="226"/>
      <c r="K357" s="226"/>
      <c r="L357" s="226"/>
      <c r="M357" s="226"/>
      <c r="N357" s="226"/>
      <c r="O357" s="226"/>
      <c r="P357" s="226"/>
      <c r="Q357" s="226"/>
      <c r="R357" s="226"/>
      <c r="S357" s="226"/>
      <c r="T357" s="110">
        <f t="shared" si="7"/>
        <v>0</v>
      </c>
      <c r="U357" s="31">
        <f t="shared" si="8"/>
        <v>-1159.6768681734604</v>
      </c>
    </row>
    <row r="358" spans="1:21" ht="12.75">
      <c r="A358" s="98" t="s">
        <v>415</v>
      </c>
      <c r="B358" s="44"/>
      <c r="C358" s="166"/>
      <c r="D358" s="226"/>
      <c r="E358" s="226"/>
      <c r="F358" s="226"/>
      <c r="G358" s="226"/>
      <c r="H358" s="226"/>
      <c r="I358" s="226"/>
      <c r="J358" s="226"/>
      <c r="K358" s="226"/>
      <c r="L358" s="226"/>
      <c r="M358" s="226"/>
      <c r="N358" s="226"/>
      <c r="O358" s="226"/>
      <c r="P358" s="226"/>
      <c r="Q358" s="226"/>
      <c r="R358" s="226"/>
      <c r="S358" s="226"/>
      <c r="T358" s="110">
        <f t="shared" si="7"/>
        <v>0</v>
      </c>
      <c r="U358" s="31">
        <f t="shared" si="8"/>
        <v>-1159.6768681734604</v>
      </c>
    </row>
    <row r="359" spans="1:21" ht="12.75">
      <c r="A359" s="98" t="s">
        <v>416</v>
      </c>
      <c r="B359" s="44"/>
      <c r="C359" s="166"/>
      <c r="D359" s="226"/>
      <c r="E359" s="226"/>
      <c r="F359" s="226"/>
      <c r="G359" s="226"/>
      <c r="H359" s="226"/>
      <c r="I359" s="226"/>
      <c r="J359" s="226"/>
      <c r="K359" s="226"/>
      <c r="L359" s="226"/>
      <c r="M359" s="226"/>
      <c r="N359" s="226"/>
      <c r="O359" s="226"/>
      <c r="P359" s="226"/>
      <c r="Q359" s="226"/>
      <c r="R359" s="226"/>
      <c r="S359" s="226"/>
      <c r="T359" s="110">
        <f t="shared" si="7"/>
        <v>0</v>
      </c>
      <c r="U359" s="31">
        <f t="shared" si="8"/>
        <v>-1159.6768681734604</v>
      </c>
    </row>
    <row r="360" spans="1:21" ht="12.75">
      <c r="A360" s="98" t="s">
        <v>417</v>
      </c>
      <c r="B360" s="44"/>
      <c r="C360" s="166"/>
      <c r="D360" s="226"/>
      <c r="E360" s="226"/>
      <c r="F360" s="226"/>
      <c r="G360" s="226"/>
      <c r="H360" s="226"/>
      <c r="I360" s="226"/>
      <c r="J360" s="226"/>
      <c r="K360" s="226"/>
      <c r="L360" s="226"/>
      <c r="M360" s="226"/>
      <c r="N360" s="226"/>
      <c r="O360" s="226"/>
      <c r="P360" s="226"/>
      <c r="Q360" s="226"/>
      <c r="R360" s="226"/>
      <c r="S360" s="226"/>
      <c r="T360" s="110">
        <f t="shared" si="7"/>
        <v>0</v>
      </c>
      <c r="U360" s="31">
        <f t="shared" si="8"/>
        <v>-1159.6768681734604</v>
      </c>
    </row>
    <row r="361" spans="1:21" ht="12.75">
      <c r="A361" s="98" t="s">
        <v>418</v>
      </c>
      <c r="B361" s="44"/>
      <c r="C361" s="166"/>
      <c r="D361" s="226"/>
      <c r="E361" s="226"/>
      <c r="F361" s="226"/>
      <c r="G361" s="226"/>
      <c r="H361" s="226"/>
      <c r="I361" s="226"/>
      <c r="J361" s="226"/>
      <c r="K361" s="226"/>
      <c r="L361" s="226"/>
      <c r="M361" s="226"/>
      <c r="N361" s="226"/>
      <c r="O361" s="226"/>
      <c r="P361" s="226"/>
      <c r="Q361" s="226"/>
      <c r="R361" s="226"/>
      <c r="S361" s="226"/>
      <c r="T361" s="110">
        <f t="shared" si="7"/>
        <v>0</v>
      </c>
      <c r="U361" s="31">
        <f t="shared" si="8"/>
        <v>-1159.6768681734604</v>
      </c>
    </row>
    <row r="362" spans="1:21" ht="12.75">
      <c r="A362" s="98" t="s">
        <v>419</v>
      </c>
      <c r="B362" s="44"/>
      <c r="C362" s="166"/>
      <c r="D362" s="226"/>
      <c r="E362" s="226"/>
      <c r="F362" s="226"/>
      <c r="G362" s="226"/>
      <c r="H362" s="226"/>
      <c r="I362" s="226"/>
      <c r="J362" s="226"/>
      <c r="K362" s="226"/>
      <c r="L362" s="226"/>
      <c r="M362" s="226"/>
      <c r="N362" s="226"/>
      <c r="O362" s="226"/>
      <c r="P362" s="226"/>
      <c r="Q362" s="226"/>
      <c r="R362" s="226"/>
      <c r="S362" s="226"/>
      <c r="T362" s="110">
        <f t="shared" si="7"/>
        <v>0</v>
      </c>
      <c r="U362" s="31">
        <f t="shared" si="8"/>
        <v>-1159.6768681734604</v>
      </c>
    </row>
    <row r="363" spans="1:21" ht="12.75">
      <c r="A363" s="98" t="s">
        <v>420</v>
      </c>
      <c r="B363" s="44"/>
      <c r="C363" s="222"/>
      <c r="D363" s="226"/>
      <c r="E363" s="226"/>
      <c r="F363" s="226"/>
      <c r="G363" s="226"/>
      <c r="H363" s="226"/>
      <c r="I363" s="226"/>
      <c r="J363" s="226"/>
      <c r="K363" s="226"/>
      <c r="L363" s="226"/>
      <c r="M363" s="226"/>
      <c r="N363" s="226"/>
      <c r="O363" s="226"/>
      <c r="P363" s="226"/>
      <c r="Q363" s="226"/>
      <c r="R363" s="226"/>
      <c r="S363" s="226"/>
      <c r="T363" s="110">
        <f t="shared" si="7"/>
        <v>0</v>
      </c>
      <c r="U363" s="31">
        <f t="shared" si="8"/>
        <v>-1159.6768681734604</v>
      </c>
    </row>
    <row r="364" spans="1:21" ht="12.75">
      <c r="A364" s="98" t="s">
        <v>421</v>
      </c>
      <c r="B364" s="44"/>
      <c r="C364" s="166"/>
      <c r="D364" s="226"/>
      <c r="E364" s="226"/>
      <c r="F364" s="226"/>
      <c r="G364" s="226"/>
      <c r="H364" s="226"/>
      <c r="I364" s="226"/>
      <c r="J364" s="226"/>
      <c r="K364" s="226"/>
      <c r="L364" s="226"/>
      <c r="M364" s="226"/>
      <c r="N364" s="226"/>
      <c r="O364" s="226"/>
      <c r="P364" s="226"/>
      <c r="Q364" s="226"/>
      <c r="R364" s="226"/>
      <c r="S364" s="226"/>
      <c r="T364" s="110">
        <f t="shared" si="7"/>
        <v>0</v>
      </c>
      <c r="U364" s="31">
        <f t="shared" si="8"/>
        <v>-1159.6768681734604</v>
      </c>
    </row>
    <row r="365" spans="1:21" ht="12.75">
      <c r="A365" s="98" t="s">
        <v>422</v>
      </c>
      <c r="B365" s="44"/>
      <c r="C365" s="166"/>
      <c r="D365" s="226"/>
      <c r="E365" s="226"/>
      <c r="F365" s="226"/>
      <c r="G365" s="226"/>
      <c r="H365" s="226"/>
      <c r="I365" s="226"/>
      <c r="J365" s="226"/>
      <c r="K365" s="226"/>
      <c r="L365" s="226"/>
      <c r="M365" s="226"/>
      <c r="N365" s="226"/>
      <c r="O365" s="226"/>
      <c r="P365" s="226"/>
      <c r="Q365" s="226"/>
      <c r="R365" s="226"/>
      <c r="S365" s="226"/>
      <c r="T365" s="110">
        <f t="shared" si="7"/>
        <v>0</v>
      </c>
      <c r="U365" s="31">
        <f t="shared" si="8"/>
        <v>-1159.6768681734604</v>
      </c>
    </row>
    <row r="366" spans="1:21" ht="12.75">
      <c r="A366" s="98" t="s">
        <v>423</v>
      </c>
      <c r="B366" s="44"/>
      <c r="C366" s="166"/>
      <c r="D366" s="226"/>
      <c r="E366" s="226"/>
      <c r="F366" s="226"/>
      <c r="G366" s="226"/>
      <c r="H366" s="226"/>
      <c r="I366" s="226"/>
      <c r="J366" s="226"/>
      <c r="K366" s="226"/>
      <c r="L366" s="226"/>
      <c r="M366" s="226"/>
      <c r="N366" s="226"/>
      <c r="O366" s="226"/>
      <c r="P366" s="226"/>
      <c r="Q366" s="226"/>
      <c r="R366" s="226"/>
      <c r="S366" s="226"/>
      <c r="T366" s="110">
        <f t="shared" si="7"/>
        <v>0</v>
      </c>
      <c r="U366" s="31">
        <f t="shared" si="8"/>
        <v>-1159.6768681734604</v>
      </c>
    </row>
    <row r="367" spans="1:21" ht="12.75">
      <c r="A367" s="98" t="s">
        <v>424</v>
      </c>
      <c r="B367" s="44"/>
      <c r="C367" s="166"/>
      <c r="D367" s="226"/>
      <c r="E367" s="226"/>
      <c r="F367" s="226"/>
      <c r="G367" s="226"/>
      <c r="H367" s="226"/>
      <c r="I367" s="226"/>
      <c r="J367" s="226"/>
      <c r="K367" s="226"/>
      <c r="L367" s="226"/>
      <c r="M367" s="226"/>
      <c r="N367" s="226"/>
      <c r="O367" s="226"/>
      <c r="P367" s="226"/>
      <c r="Q367" s="226"/>
      <c r="R367" s="226"/>
      <c r="S367" s="226"/>
      <c r="T367" s="110">
        <f t="shared" si="7"/>
        <v>0</v>
      </c>
      <c r="U367" s="31">
        <f t="shared" si="8"/>
        <v>-1159.6768681734604</v>
      </c>
    </row>
    <row r="368" spans="1:21" ht="12.75">
      <c r="A368" s="98" t="s">
        <v>425</v>
      </c>
      <c r="B368" s="44"/>
      <c r="C368" s="166"/>
      <c r="D368" s="226"/>
      <c r="E368" s="226"/>
      <c r="F368" s="226"/>
      <c r="G368" s="226"/>
      <c r="H368" s="226"/>
      <c r="I368" s="226"/>
      <c r="J368" s="226"/>
      <c r="K368" s="226"/>
      <c r="L368" s="226"/>
      <c r="M368" s="226"/>
      <c r="N368" s="226"/>
      <c r="O368" s="226"/>
      <c r="P368" s="226"/>
      <c r="Q368" s="226"/>
      <c r="R368" s="226"/>
      <c r="S368" s="226"/>
      <c r="T368" s="110">
        <f t="shared" si="7"/>
        <v>0</v>
      </c>
      <c r="U368" s="31">
        <f t="shared" si="8"/>
        <v>-1159.6768681734604</v>
      </c>
    </row>
    <row r="369" spans="1:21" ht="12.75">
      <c r="A369" s="98" t="s">
        <v>426</v>
      </c>
      <c r="B369" s="44"/>
      <c r="C369" s="222"/>
      <c r="D369" s="226"/>
      <c r="E369" s="226"/>
      <c r="F369" s="226"/>
      <c r="G369" s="226"/>
      <c r="H369" s="226"/>
      <c r="I369" s="226"/>
      <c r="J369" s="226"/>
      <c r="K369" s="226"/>
      <c r="L369" s="226"/>
      <c r="M369" s="226"/>
      <c r="N369" s="226"/>
      <c r="O369" s="226"/>
      <c r="P369" s="226"/>
      <c r="Q369" s="226"/>
      <c r="R369" s="226"/>
      <c r="S369" s="226"/>
      <c r="T369" s="110">
        <f t="shared" si="7"/>
        <v>0</v>
      </c>
      <c r="U369" s="31">
        <f t="shared" si="8"/>
        <v>-1159.6768681734604</v>
      </c>
    </row>
    <row r="370" spans="1:21" ht="12.75">
      <c r="A370" s="98" t="s">
        <v>427</v>
      </c>
      <c r="B370" s="44"/>
      <c r="C370" s="166"/>
      <c r="D370" s="226"/>
      <c r="E370" s="226"/>
      <c r="F370" s="226"/>
      <c r="G370" s="226"/>
      <c r="H370" s="226"/>
      <c r="I370" s="226"/>
      <c r="J370" s="226"/>
      <c r="K370" s="226"/>
      <c r="L370" s="226"/>
      <c r="M370" s="226"/>
      <c r="N370" s="226"/>
      <c r="O370" s="226"/>
      <c r="P370" s="226"/>
      <c r="Q370" s="226"/>
      <c r="R370" s="226"/>
      <c r="S370" s="226"/>
      <c r="T370" s="110">
        <f t="shared" si="7"/>
        <v>0</v>
      </c>
      <c r="U370" s="31">
        <f t="shared" si="8"/>
        <v>-1159.6768681734604</v>
      </c>
    </row>
    <row r="371" spans="1:21" ht="12.75">
      <c r="A371" s="98" t="s">
        <v>428</v>
      </c>
      <c r="B371" s="44"/>
      <c r="C371" s="166"/>
      <c r="D371" s="226"/>
      <c r="E371" s="226"/>
      <c r="F371" s="226"/>
      <c r="G371" s="226"/>
      <c r="H371" s="226"/>
      <c r="I371" s="226"/>
      <c r="J371" s="226"/>
      <c r="K371" s="226"/>
      <c r="L371" s="226"/>
      <c r="M371" s="226"/>
      <c r="N371" s="226"/>
      <c r="O371" s="226"/>
      <c r="P371" s="226"/>
      <c r="Q371" s="226"/>
      <c r="R371" s="226"/>
      <c r="S371" s="226"/>
      <c r="T371" s="110">
        <f t="shared" si="7"/>
        <v>0</v>
      </c>
      <c r="U371" s="31">
        <f t="shared" si="8"/>
        <v>-1159.6768681734604</v>
      </c>
    </row>
    <row r="372" spans="1:21" ht="12.75">
      <c r="A372" s="98" t="s">
        <v>429</v>
      </c>
      <c r="B372" s="44"/>
      <c r="C372" s="166"/>
      <c r="D372" s="226"/>
      <c r="E372" s="226"/>
      <c r="F372" s="226"/>
      <c r="G372" s="226"/>
      <c r="H372" s="226"/>
      <c r="I372" s="226"/>
      <c r="J372" s="226"/>
      <c r="K372" s="226"/>
      <c r="L372" s="226"/>
      <c r="M372" s="226"/>
      <c r="N372" s="226"/>
      <c r="O372" s="226"/>
      <c r="P372" s="226"/>
      <c r="Q372" s="226"/>
      <c r="R372" s="226"/>
      <c r="S372" s="226"/>
      <c r="T372" s="110">
        <f t="shared" si="7"/>
        <v>0</v>
      </c>
      <c r="U372" s="31">
        <f t="shared" si="8"/>
        <v>-1159.6768681734604</v>
      </c>
    </row>
    <row r="373" spans="1:21" ht="12.75">
      <c r="A373" s="98" t="s">
        <v>430</v>
      </c>
      <c r="B373" s="44"/>
      <c r="C373" s="222"/>
      <c r="D373" s="226"/>
      <c r="E373" s="226"/>
      <c r="F373" s="226"/>
      <c r="G373" s="226"/>
      <c r="H373" s="226"/>
      <c r="I373" s="226"/>
      <c r="J373" s="226"/>
      <c r="K373" s="226"/>
      <c r="L373" s="226"/>
      <c r="M373" s="226"/>
      <c r="N373" s="226"/>
      <c r="O373" s="226"/>
      <c r="P373" s="226"/>
      <c r="Q373" s="226"/>
      <c r="R373" s="226"/>
      <c r="S373" s="226"/>
      <c r="T373" s="110">
        <f t="shared" si="7"/>
        <v>0</v>
      </c>
      <c r="U373" s="31">
        <f t="shared" si="8"/>
        <v>-1159.6768681734604</v>
      </c>
    </row>
    <row r="374" spans="1:21" ht="12.75">
      <c r="A374" s="98" t="s">
        <v>431</v>
      </c>
      <c r="B374" s="44"/>
      <c r="C374" s="166"/>
      <c r="D374" s="226"/>
      <c r="E374" s="226"/>
      <c r="F374" s="226"/>
      <c r="G374" s="226"/>
      <c r="H374" s="226"/>
      <c r="I374" s="226"/>
      <c r="J374" s="226"/>
      <c r="K374" s="226"/>
      <c r="L374" s="226"/>
      <c r="M374" s="226"/>
      <c r="N374" s="226"/>
      <c r="O374" s="226"/>
      <c r="P374" s="226"/>
      <c r="Q374" s="226"/>
      <c r="R374" s="226"/>
      <c r="S374" s="226"/>
      <c r="T374" s="110">
        <f t="shared" si="7"/>
        <v>0</v>
      </c>
      <c r="U374" s="31">
        <f t="shared" si="8"/>
        <v>-1159.6768681734604</v>
      </c>
    </row>
    <row r="375" spans="1:21" ht="12.75">
      <c r="A375" s="98" t="s">
        <v>432</v>
      </c>
      <c r="B375" s="44"/>
      <c r="C375" s="166"/>
      <c r="D375" s="226"/>
      <c r="E375" s="226"/>
      <c r="F375" s="226"/>
      <c r="G375" s="226"/>
      <c r="H375" s="226"/>
      <c r="I375" s="226"/>
      <c r="J375" s="226"/>
      <c r="K375" s="226"/>
      <c r="L375" s="226"/>
      <c r="M375" s="226"/>
      <c r="N375" s="226"/>
      <c r="O375" s="226"/>
      <c r="P375" s="226"/>
      <c r="Q375" s="226"/>
      <c r="R375" s="226"/>
      <c r="S375" s="226"/>
      <c r="T375" s="110">
        <f t="shared" si="7"/>
        <v>0</v>
      </c>
      <c r="U375" s="31">
        <f t="shared" si="8"/>
        <v>-1159.6768681734604</v>
      </c>
    </row>
    <row r="376" spans="1:21" ht="12.75">
      <c r="A376" s="98" t="s">
        <v>433</v>
      </c>
      <c r="B376" s="44"/>
      <c r="C376" s="166"/>
      <c r="D376" s="226"/>
      <c r="E376" s="226"/>
      <c r="F376" s="226"/>
      <c r="G376" s="226"/>
      <c r="H376" s="226"/>
      <c r="I376" s="226"/>
      <c r="J376" s="226"/>
      <c r="K376" s="226"/>
      <c r="L376" s="226"/>
      <c r="M376" s="226"/>
      <c r="N376" s="226"/>
      <c r="O376" s="226"/>
      <c r="P376" s="226"/>
      <c r="Q376" s="226"/>
      <c r="R376" s="226"/>
      <c r="S376" s="226"/>
      <c r="T376" s="110">
        <f t="shared" si="7"/>
        <v>0</v>
      </c>
      <c r="U376" s="31">
        <f t="shared" si="8"/>
        <v>-1159.6768681734604</v>
      </c>
    </row>
    <row r="377" spans="1:21" ht="12.75">
      <c r="A377" s="98" t="s">
        <v>434</v>
      </c>
      <c r="B377" s="44"/>
      <c r="C377" s="166"/>
      <c r="D377" s="226"/>
      <c r="E377" s="226"/>
      <c r="F377" s="226"/>
      <c r="G377" s="226"/>
      <c r="H377" s="226"/>
      <c r="I377" s="226"/>
      <c r="J377" s="226"/>
      <c r="K377" s="226"/>
      <c r="L377" s="226"/>
      <c r="M377" s="226"/>
      <c r="N377" s="226"/>
      <c r="O377" s="226"/>
      <c r="P377" s="226"/>
      <c r="Q377" s="226"/>
      <c r="R377" s="226"/>
      <c r="S377" s="226"/>
      <c r="T377" s="110">
        <f t="shared" si="7"/>
        <v>0</v>
      </c>
      <c r="U377" s="31">
        <f t="shared" si="8"/>
        <v>-1159.6768681734604</v>
      </c>
    </row>
    <row r="378" spans="1:21" ht="12.75">
      <c r="A378" s="98" t="s">
        <v>435</v>
      </c>
      <c r="B378" s="44"/>
      <c r="C378" s="166"/>
      <c r="D378" s="226"/>
      <c r="E378" s="226"/>
      <c r="F378" s="226"/>
      <c r="G378" s="226"/>
      <c r="H378" s="226"/>
      <c r="I378" s="226"/>
      <c r="J378" s="226"/>
      <c r="K378" s="226"/>
      <c r="L378" s="226"/>
      <c r="M378" s="226"/>
      <c r="N378" s="226"/>
      <c r="O378" s="226"/>
      <c r="P378" s="226"/>
      <c r="Q378" s="226"/>
      <c r="R378" s="226"/>
      <c r="S378" s="226"/>
      <c r="T378" s="110">
        <f t="shared" si="7"/>
        <v>0</v>
      </c>
      <c r="U378" s="31">
        <f t="shared" si="8"/>
        <v>-1159.6768681734604</v>
      </c>
    </row>
    <row r="379" spans="1:21" ht="12.75">
      <c r="A379" s="98" t="s">
        <v>436</v>
      </c>
      <c r="B379" s="44"/>
      <c r="C379" s="166"/>
      <c r="D379" s="226"/>
      <c r="E379" s="226"/>
      <c r="F379" s="226"/>
      <c r="G379" s="226"/>
      <c r="H379" s="226"/>
      <c r="I379" s="226"/>
      <c r="J379" s="226"/>
      <c r="K379" s="226"/>
      <c r="L379" s="226"/>
      <c r="M379" s="226"/>
      <c r="N379" s="226"/>
      <c r="O379" s="226"/>
      <c r="P379" s="226"/>
      <c r="Q379" s="226"/>
      <c r="R379" s="226"/>
      <c r="S379" s="226"/>
      <c r="T379" s="110">
        <f t="shared" si="7"/>
        <v>0</v>
      </c>
      <c r="U379" s="31">
        <f t="shared" si="8"/>
        <v>-1159.6768681734604</v>
      </c>
    </row>
    <row r="380" spans="1:21" ht="12.75">
      <c r="A380" s="98" t="s">
        <v>437</v>
      </c>
      <c r="B380" s="44"/>
      <c r="C380" s="166"/>
      <c r="D380" s="226"/>
      <c r="E380" s="226"/>
      <c r="F380" s="226"/>
      <c r="G380" s="226"/>
      <c r="H380" s="226"/>
      <c r="I380" s="226"/>
      <c r="J380" s="226"/>
      <c r="K380" s="226"/>
      <c r="L380" s="226"/>
      <c r="M380" s="226"/>
      <c r="N380" s="226"/>
      <c r="O380" s="226"/>
      <c r="P380" s="226"/>
      <c r="Q380" s="226"/>
      <c r="R380" s="226"/>
      <c r="S380" s="226"/>
      <c r="T380" s="110">
        <f t="shared" si="7"/>
        <v>0</v>
      </c>
      <c r="U380" s="31">
        <f t="shared" si="8"/>
        <v>-1159.6768681734604</v>
      </c>
    </row>
    <row r="381" spans="1:21" ht="12.75">
      <c r="A381" s="98" t="s">
        <v>438</v>
      </c>
      <c r="B381" s="44"/>
      <c r="C381" s="166"/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226"/>
      <c r="Q381" s="226"/>
      <c r="R381" s="226"/>
      <c r="S381" s="226"/>
      <c r="T381" s="110">
        <f t="shared" si="7"/>
        <v>0</v>
      </c>
      <c r="U381" s="31">
        <f t="shared" si="8"/>
        <v>-1159.6768681734604</v>
      </c>
    </row>
    <row r="382" spans="1:21" ht="12.75">
      <c r="A382" s="98" t="s">
        <v>439</v>
      </c>
      <c r="B382" s="44"/>
      <c r="C382" s="166"/>
      <c r="D382" s="226"/>
      <c r="E382" s="226"/>
      <c r="F382" s="226"/>
      <c r="G382" s="226"/>
      <c r="H382" s="226"/>
      <c r="I382" s="226"/>
      <c r="J382" s="226"/>
      <c r="K382" s="226"/>
      <c r="L382" s="226"/>
      <c r="M382" s="226"/>
      <c r="N382" s="226"/>
      <c r="O382" s="226"/>
      <c r="P382" s="226"/>
      <c r="Q382" s="226"/>
      <c r="R382" s="226"/>
      <c r="S382" s="226"/>
      <c r="T382" s="110">
        <f t="shared" si="7"/>
        <v>0</v>
      </c>
      <c r="U382" s="31">
        <f t="shared" si="8"/>
        <v>-1159.6768681734604</v>
      </c>
    </row>
    <row r="383" spans="1:21" ht="12.75">
      <c r="A383" s="98" t="s">
        <v>440</v>
      </c>
      <c r="B383" s="44"/>
      <c r="C383" s="166"/>
      <c r="D383" s="226"/>
      <c r="E383" s="226"/>
      <c r="F383" s="226"/>
      <c r="G383" s="226"/>
      <c r="H383" s="226"/>
      <c r="I383" s="226"/>
      <c r="J383" s="226"/>
      <c r="K383" s="226"/>
      <c r="L383" s="226"/>
      <c r="M383" s="226"/>
      <c r="N383" s="226"/>
      <c r="O383" s="226"/>
      <c r="P383" s="226"/>
      <c r="Q383" s="226"/>
      <c r="R383" s="226"/>
      <c r="S383" s="226"/>
      <c r="T383" s="110">
        <f t="shared" si="7"/>
        <v>0</v>
      </c>
      <c r="U383" s="31">
        <f t="shared" si="8"/>
        <v>-1159.6768681734604</v>
      </c>
    </row>
    <row r="384" spans="1:21" ht="12.75">
      <c r="A384" s="98" t="s">
        <v>441</v>
      </c>
      <c r="B384" s="228"/>
      <c r="C384" s="166"/>
      <c r="D384" s="229"/>
      <c r="E384" s="229"/>
      <c r="F384" s="229"/>
      <c r="G384" s="229"/>
      <c r="H384" s="229"/>
      <c r="I384" s="229"/>
      <c r="J384" s="229"/>
      <c r="K384" s="229"/>
      <c r="L384" s="229"/>
      <c r="M384" s="229"/>
      <c r="N384" s="229"/>
      <c r="O384" s="229"/>
      <c r="P384" s="229"/>
      <c r="Q384" s="229"/>
      <c r="R384" s="229"/>
      <c r="S384" s="229"/>
      <c r="T384" s="230">
        <f t="shared" si="7"/>
        <v>0</v>
      </c>
      <c r="U384" s="31">
        <f t="shared" si="8"/>
        <v>-1159.6768681734604</v>
      </c>
    </row>
    <row r="385" spans="1:21" ht="12.75">
      <c r="A385" s="98" t="s">
        <v>442</v>
      </c>
      <c r="B385" s="44"/>
      <c r="C385" s="166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110">
        <f t="shared" si="7"/>
        <v>0</v>
      </c>
      <c r="U385" s="231">
        <f t="shared" si="8"/>
        <v>-1159.6768681734604</v>
      </c>
    </row>
    <row r="386" spans="1:21" ht="12.75">
      <c r="A386" s="98" t="s">
        <v>443</v>
      </c>
      <c r="B386" s="232"/>
      <c r="C386" s="166"/>
      <c r="D386" s="174"/>
      <c r="E386" s="233"/>
      <c r="F386" s="174"/>
      <c r="G386" s="174"/>
      <c r="H386" s="174"/>
      <c r="I386" s="174"/>
      <c r="J386" s="174"/>
      <c r="K386" s="174"/>
      <c r="L386" s="174"/>
      <c r="M386" s="234"/>
      <c r="N386" s="174"/>
      <c r="O386" s="174"/>
      <c r="P386" s="174"/>
      <c r="Q386" s="174"/>
      <c r="R386" s="174"/>
      <c r="S386" s="174"/>
      <c r="T386" s="110">
        <f t="shared" si="7"/>
        <v>0</v>
      </c>
      <c r="U386" s="231">
        <f t="shared" si="8"/>
        <v>-1159.6768681734604</v>
      </c>
    </row>
    <row r="387" spans="1:21" ht="12.75">
      <c r="A387" s="98" t="s">
        <v>444</v>
      </c>
      <c r="B387" s="232"/>
      <c r="C387" s="166"/>
      <c r="D387" s="174"/>
      <c r="E387" s="233"/>
      <c r="F387" s="174"/>
      <c r="G387" s="174"/>
      <c r="H387" s="174"/>
      <c r="I387" s="174"/>
      <c r="J387" s="174"/>
      <c r="K387" s="174"/>
      <c r="L387" s="174"/>
      <c r="M387" s="234"/>
      <c r="N387" s="174"/>
      <c r="O387" s="174"/>
      <c r="P387" s="174"/>
      <c r="Q387" s="174"/>
      <c r="R387" s="174"/>
      <c r="S387" s="174"/>
      <c r="T387" s="110">
        <f t="shared" si="7"/>
        <v>0</v>
      </c>
      <c r="U387" s="231">
        <f t="shared" si="8"/>
        <v>-1159.6768681734604</v>
      </c>
    </row>
    <row r="388" spans="1:21" ht="12.75">
      <c r="A388" s="98" t="s">
        <v>445</v>
      </c>
      <c r="B388" s="232"/>
      <c r="C388" s="166"/>
      <c r="D388" s="174"/>
      <c r="E388" s="233"/>
      <c r="F388" s="174"/>
      <c r="G388" s="174"/>
      <c r="H388" s="174"/>
      <c r="I388" s="174"/>
      <c r="J388" s="174"/>
      <c r="K388" s="174"/>
      <c r="L388" s="174"/>
      <c r="M388" s="234"/>
      <c r="N388" s="174"/>
      <c r="O388" s="174"/>
      <c r="P388" s="174"/>
      <c r="Q388" s="174"/>
      <c r="R388" s="174"/>
      <c r="S388" s="174"/>
      <c r="T388" s="110">
        <f t="shared" si="7"/>
        <v>0</v>
      </c>
      <c r="U388" s="231">
        <f t="shared" si="8"/>
        <v>-1159.6768681734604</v>
      </c>
    </row>
    <row r="389" spans="1:21" ht="12.75">
      <c r="A389" s="98" t="s">
        <v>446</v>
      </c>
      <c r="B389" s="232"/>
      <c r="C389" s="166"/>
      <c r="D389" s="174"/>
      <c r="E389" s="233"/>
      <c r="F389" s="174"/>
      <c r="G389" s="174"/>
      <c r="H389" s="174"/>
      <c r="I389" s="174"/>
      <c r="J389" s="174"/>
      <c r="K389" s="174"/>
      <c r="L389" s="174"/>
      <c r="M389" s="234"/>
      <c r="N389" s="174"/>
      <c r="O389" s="174"/>
      <c r="P389" s="174"/>
      <c r="Q389" s="174"/>
      <c r="R389" s="174"/>
      <c r="S389" s="174"/>
      <c r="T389" s="110">
        <f aca="true" t="shared" si="9" ref="T389:T416">IF((COUNTA(D389:S389)&gt;12),LARGE(D389:S389,1)+LARGE(D389:S389,2)+LARGE(D389:S389,3)+LARGE(D389:S389,4)+LARGE(D389:S389,5)+LARGE(D389:S389,6)+LARGE(D389:S389,7)+LARGE(D389:S389,8)+LARGE(D389:S389,9)+LARGE(D389:S389,10)+LARGE(D389:S389,11)+LARGE(D389:S389,12),SUM(D389:S389))</f>
        <v>0</v>
      </c>
      <c r="U389" s="231">
        <f aca="true" t="shared" si="10" ref="U389:U416">T389-$T$5</f>
        <v>-1159.6768681734604</v>
      </c>
    </row>
    <row r="390" spans="1:21" ht="12.75">
      <c r="A390" s="98" t="s">
        <v>447</v>
      </c>
      <c r="B390" s="232"/>
      <c r="C390" s="166"/>
      <c r="D390" s="174"/>
      <c r="E390" s="233"/>
      <c r="F390" s="174"/>
      <c r="G390" s="174"/>
      <c r="H390" s="174"/>
      <c r="I390" s="174"/>
      <c r="J390" s="174"/>
      <c r="K390" s="174"/>
      <c r="L390" s="174"/>
      <c r="M390" s="234"/>
      <c r="N390" s="174"/>
      <c r="O390" s="174"/>
      <c r="P390" s="174"/>
      <c r="Q390" s="174"/>
      <c r="R390" s="174"/>
      <c r="S390" s="174"/>
      <c r="T390" s="110">
        <f t="shared" si="9"/>
        <v>0</v>
      </c>
      <c r="U390" s="231">
        <f t="shared" si="10"/>
        <v>-1159.6768681734604</v>
      </c>
    </row>
    <row r="391" spans="1:21" ht="12.75">
      <c r="A391" s="98" t="s">
        <v>448</v>
      </c>
      <c r="B391" s="232"/>
      <c r="C391" s="166"/>
      <c r="D391" s="174"/>
      <c r="E391" s="233"/>
      <c r="F391" s="174"/>
      <c r="G391" s="174"/>
      <c r="H391" s="174"/>
      <c r="I391" s="174"/>
      <c r="J391" s="174"/>
      <c r="K391" s="174"/>
      <c r="L391" s="174"/>
      <c r="M391" s="234"/>
      <c r="N391" s="174"/>
      <c r="O391" s="174"/>
      <c r="P391" s="174"/>
      <c r="Q391" s="174"/>
      <c r="R391" s="174"/>
      <c r="S391" s="174"/>
      <c r="T391" s="110">
        <f t="shared" si="9"/>
        <v>0</v>
      </c>
      <c r="U391" s="231">
        <f t="shared" si="10"/>
        <v>-1159.6768681734604</v>
      </c>
    </row>
    <row r="392" spans="1:21" ht="12.75">
      <c r="A392" s="98" t="s">
        <v>449</v>
      </c>
      <c r="B392" s="232"/>
      <c r="C392" s="166"/>
      <c r="D392" s="174"/>
      <c r="E392" s="233"/>
      <c r="F392" s="174"/>
      <c r="G392" s="174"/>
      <c r="H392" s="174"/>
      <c r="I392" s="174"/>
      <c r="J392" s="174"/>
      <c r="K392" s="174"/>
      <c r="L392" s="174"/>
      <c r="M392" s="234"/>
      <c r="N392" s="174"/>
      <c r="O392" s="174"/>
      <c r="P392" s="174"/>
      <c r="Q392" s="174"/>
      <c r="R392" s="174"/>
      <c r="S392" s="174"/>
      <c r="T392" s="110">
        <f t="shared" si="9"/>
        <v>0</v>
      </c>
      <c r="U392" s="231">
        <f t="shared" si="10"/>
        <v>-1159.6768681734604</v>
      </c>
    </row>
    <row r="393" spans="1:21" ht="12.75">
      <c r="A393" s="98" t="s">
        <v>450</v>
      </c>
      <c r="B393" s="232"/>
      <c r="C393" s="166"/>
      <c r="D393" s="174"/>
      <c r="E393" s="233"/>
      <c r="F393" s="174"/>
      <c r="G393" s="174"/>
      <c r="H393" s="174"/>
      <c r="I393" s="174"/>
      <c r="J393" s="174"/>
      <c r="K393" s="174"/>
      <c r="L393" s="174"/>
      <c r="M393" s="234"/>
      <c r="N393" s="174"/>
      <c r="O393" s="174"/>
      <c r="P393" s="174"/>
      <c r="Q393" s="174"/>
      <c r="R393" s="174"/>
      <c r="S393" s="174"/>
      <c r="T393" s="110">
        <f t="shared" si="9"/>
        <v>0</v>
      </c>
      <c r="U393" s="231">
        <f t="shared" si="10"/>
        <v>-1159.6768681734604</v>
      </c>
    </row>
    <row r="394" spans="1:21" ht="12.75">
      <c r="A394" s="98" t="s">
        <v>451</v>
      </c>
      <c r="B394" s="232"/>
      <c r="C394" s="166"/>
      <c r="D394" s="174"/>
      <c r="E394" s="233"/>
      <c r="F394" s="174"/>
      <c r="G394" s="174"/>
      <c r="H394" s="174"/>
      <c r="I394" s="174"/>
      <c r="J394" s="174"/>
      <c r="K394" s="174"/>
      <c r="L394" s="174"/>
      <c r="M394" s="234"/>
      <c r="N394" s="174"/>
      <c r="O394" s="174"/>
      <c r="P394" s="174"/>
      <c r="Q394" s="174"/>
      <c r="R394" s="174"/>
      <c r="S394" s="174"/>
      <c r="T394" s="110">
        <f t="shared" si="9"/>
        <v>0</v>
      </c>
      <c r="U394" s="231">
        <f t="shared" si="10"/>
        <v>-1159.6768681734604</v>
      </c>
    </row>
    <row r="395" spans="1:21" ht="12.75">
      <c r="A395" s="98" t="s">
        <v>452</v>
      </c>
      <c r="B395" s="232"/>
      <c r="C395" s="166"/>
      <c r="D395" s="174"/>
      <c r="E395" s="233"/>
      <c r="F395" s="174"/>
      <c r="G395" s="174"/>
      <c r="H395" s="174"/>
      <c r="I395" s="174"/>
      <c r="J395" s="174"/>
      <c r="K395" s="174"/>
      <c r="L395" s="174"/>
      <c r="M395" s="234"/>
      <c r="N395" s="174"/>
      <c r="O395" s="174"/>
      <c r="P395" s="174"/>
      <c r="Q395" s="174"/>
      <c r="R395" s="174"/>
      <c r="S395" s="174"/>
      <c r="T395" s="110">
        <f t="shared" si="9"/>
        <v>0</v>
      </c>
      <c r="U395" s="231">
        <f t="shared" si="10"/>
        <v>-1159.6768681734604</v>
      </c>
    </row>
    <row r="396" spans="1:21" ht="12.75">
      <c r="A396" s="98" t="s">
        <v>453</v>
      </c>
      <c r="B396" s="232"/>
      <c r="C396" s="166"/>
      <c r="D396" s="174"/>
      <c r="E396" s="233"/>
      <c r="F396" s="174"/>
      <c r="G396" s="174"/>
      <c r="H396" s="174"/>
      <c r="I396" s="174"/>
      <c r="J396" s="174"/>
      <c r="K396" s="174"/>
      <c r="L396" s="174"/>
      <c r="M396" s="234"/>
      <c r="N396" s="174"/>
      <c r="O396" s="174"/>
      <c r="P396" s="174"/>
      <c r="Q396" s="174"/>
      <c r="R396" s="174"/>
      <c r="S396" s="174"/>
      <c r="T396" s="110">
        <f t="shared" si="9"/>
        <v>0</v>
      </c>
      <c r="U396" s="231">
        <f t="shared" si="10"/>
        <v>-1159.6768681734604</v>
      </c>
    </row>
    <row r="397" spans="1:21" ht="12.75">
      <c r="A397" s="98" t="s">
        <v>454</v>
      </c>
      <c r="B397" s="255"/>
      <c r="C397" s="166"/>
      <c r="D397" s="174"/>
      <c r="E397" s="233"/>
      <c r="F397" s="174"/>
      <c r="G397" s="174"/>
      <c r="H397" s="174"/>
      <c r="I397" s="174"/>
      <c r="J397" s="174"/>
      <c r="K397" s="174"/>
      <c r="L397" s="174"/>
      <c r="M397" s="234"/>
      <c r="N397" s="174"/>
      <c r="O397" s="174"/>
      <c r="P397" s="174"/>
      <c r="Q397" s="174"/>
      <c r="R397" s="174"/>
      <c r="S397" s="174"/>
      <c r="T397" s="110">
        <f t="shared" si="9"/>
        <v>0</v>
      </c>
      <c r="U397" s="231">
        <f t="shared" si="10"/>
        <v>-1159.6768681734604</v>
      </c>
    </row>
    <row r="398" spans="1:21" ht="12.75">
      <c r="A398" s="98" t="s">
        <v>455</v>
      </c>
      <c r="B398" s="232"/>
      <c r="C398" s="166"/>
      <c r="D398" s="174"/>
      <c r="E398" s="233"/>
      <c r="F398" s="174"/>
      <c r="G398" s="174"/>
      <c r="H398" s="174"/>
      <c r="I398" s="174"/>
      <c r="J398" s="174"/>
      <c r="K398" s="174"/>
      <c r="L398" s="174"/>
      <c r="M398" s="234"/>
      <c r="N398" s="174"/>
      <c r="O398" s="174"/>
      <c r="P398" s="174"/>
      <c r="Q398" s="174"/>
      <c r="R398" s="174"/>
      <c r="S398" s="174"/>
      <c r="T398" s="110">
        <f t="shared" si="9"/>
        <v>0</v>
      </c>
      <c r="U398" s="231">
        <f t="shared" si="10"/>
        <v>-1159.6768681734604</v>
      </c>
    </row>
    <row r="399" spans="1:21" ht="12.75">
      <c r="A399" s="98" t="s">
        <v>456</v>
      </c>
      <c r="B399" s="232"/>
      <c r="C399" s="166"/>
      <c r="D399" s="174"/>
      <c r="E399" s="233"/>
      <c r="F399" s="174"/>
      <c r="G399" s="174"/>
      <c r="H399" s="174"/>
      <c r="I399" s="174"/>
      <c r="J399" s="174"/>
      <c r="K399" s="174"/>
      <c r="L399" s="174"/>
      <c r="M399" s="234"/>
      <c r="N399" s="174"/>
      <c r="O399" s="174"/>
      <c r="P399" s="174"/>
      <c r="Q399" s="174"/>
      <c r="R399" s="174"/>
      <c r="S399" s="174"/>
      <c r="T399" s="110">
        <f t="shared" si="9"/>
        <v>0</v>
      </c>
      <c r="U399" s="231">
        <f t="shared" si="10"/>
        <v>-1159.6768681734604</v>
      </c>
    </row>
    <row r="400" spans="1:21" ht="12.75">
      <c r="A400" s="98" t="s">
        <v>457</v>
      </c>
      <c r="B400" s="232"/>
      <c r="C400" s="166"/>
      <c r="D400" s="174"/>
      <c r="E400" s="233"/>
      <c r="F400" s="174"/>
      <c r="G400" s="174"/>
      <c r="H400" s="174"/>
      <c r="I400" s="174"/>
      <c r="J400" s="174"/>
      <c r="K400" s="174"/>
      <c r="L400" s="174"/>
      <c r="M400" s="234"/>
      <c r="N400" s="174"/>
      <c r="O400" s="174"/>
      <c r="P400" s="174"/>
      <c r="Q400" s="174"/>
      <c r="R400" s="174"/>
      <c r="S400" s="174"/>
      <c r="T400" s="110">
        <f t="shared" si="9"/>
        <v>0</v>
      </c>
      <c r="U400" s="231">
        <f t="shared" si="10"/>
        <v>-1159.6768681734604</v>
      </c>
    </row>
    <row r="401" spans="1:21" ht="12.75">
      <c r="A401" s="98" t="s">
        <v>458</v>
      </c>
      <c r="B401" s="232"/>
      <c r="C401" s="166"/>
      <c r="D401" s="174"/>
      <c r="E401" s="233"/>
      <c r="F401" s="174"/>
      <c r="G401" s="174"/>
      <c r="H401" s="174"/>
      <c r="I401" s="174"/>
      <c r="J401" s="174"/>
      <c r="K401" s="174"/>
      <c r="L401" s="174"/>
      <c r="M401" s="234"/>
      <c r="N401" s="174"/>
      <c r="O401" s="174"/>
      <c r="P401" s="174"/>
      <c r="Q401" s="174"/>
      <c r="R401" s="174"/>
      <c r="S401" s="174"/>
      <c r="T401" s="110">
        <f t="shared" si="9"/>
        <v>0</v>
      </c>
      <c r="U401" s="231">
        <f t="shared" si="10"/>
        <v>-1159.6768681734604</v>
      </c>
    </row>
    <row r="402" spans="1:21" ht="12.75">
      <c r="A402" s="98" t="s">
        <v>459</v>
      </c>
      <c r="B402" s="232"/>
      <c r="C402" s="166"/>
      <c r="D402" s="174"/>
      <c r="E402" s="233"/>
      <c r="F402" s="174"/>
      <c r="G402" s="174"/>
      <c r="H402" s="174"/>
      <c r="I402" s="174"/>
      <c r="J402" s="174"/>
      <c r="K402" s="174"/>
      <c r="L402" s="174"/>
      <c r="M402" s="234"/>
      <c r="N402" s="174"/>
      <c r="O402" s="174"/>
      <c r="P402" s="174"/>
      <c r="Q402" s="174"/>
      <c r="R402" s="174"/>
      <c r="S402" s="174"/>
      <c r="T402" s="110">
        <f t="shared" si="9"/>
        <v>0</v>
      </c>
      <c r="U402" s="231">
        <f t="shared" si="10"/>
        <v>-1159.6768681734604</v>
      </c>
    </row>
    <row r="403" spans="1:21" ht="12.75">
      <c r="A403" s="98" t="s">
        <v>460</v>
      </c>
      <c r="B403" s="232"/>
      <c r="C403" s="166"/>
      <c r="D403" s="174"/>
      <c r="E403" s="233"/>
      <c r="F403" s="174"/>
      <c r="G403" s="174"/>
      <c r="H403" s="174"/>
      <c r="I403" s="174"/>
      <c r="J403" s="174"/>
      <c r="K403" s="174"/>
      <c r="L403" s="174"/>
      <c r="M403" s="234"/>
      <c r="N403" s="174"/>
      <c r="O403" s="174"/>
      <c r="P403" s="174"/>
      <c r="Q403" s="174"/>
      <c r="R403" s="174"/>
      <c r="S403" s="174"/>
      <c r="T403" s="110">
        <f t="shared" si="9"/>
        <v>0</v>
      </c>
      <c r="U403" s="231">
        <f t="shared" si="10"/>
        <v>-1159.6768681734604</v>
      </c>
    </row>
    <row r="404" spans="1:21" ht="12.75">
      <c r="A404" s="98" t="s">
        <v>461</v>
      </c>
      <c r="B404" s="232"/>
      <c r="C404" s="166"/>
      <c r="D404" s="174"/>
      <c r="E404" s="233"/>
      <c r="F404" s="174"/>
      <c r="G404" s="174"/>
      <c r="H404" s="174"/>
      <c r="I404" s="174"/>
      <c r="J404" s="174"/>
      <c r="K404" s="174"/>
      <c r="L404" s="174"/>
      <c r="M404" s="234"/>
      <c r="N404" s="174"/>
      <c r="O404" s="174"/>
      <c r="P404" s="174"/>
      <c r="Q404" s="174"/>
      <c r="R404" s="174"/>
      <c r="S404" s="174"/>
      <c r="T404" s="110">
        <f t="shared" si="9"/>
        <v>0</v>
      </c>
      <c r="U404" s="231">
        <f t="shared" si="10"/>
        <v>-1159.6768681734604</v>
      </c>
    </row>
    <row r="405" spans="1:21" ht="12.75">
      <c r="A405" s="98" t="s">
        <v>462</v>
      </c>
      <c r="B405" s="232"/>
      <c r="C405" s="166"/>
      <c r="D405" s="174"/>
      <c r="E405" s="233"/>
      <c r="F405" s="174"/>
      <c r="G405" s="174"/>
      <c r="H405" s="174"/>
      <c r="I405" s="174"/>
      <c r="J405" s="174"/>
      <c r="K405" s="174"/>
      <c r="L405" s="174"/>
      <c r="M405" s="234"/>
      <c r="N405" s="174"/>
      <c r="O405" s="174"/>
      <c r="P405" s="174"/>
      <c r="Q405" s="174"/>
      <c r="R405" s="174"/>
      <c r="S405" s="174"/>
      <c r="T405" s="110">
        <f t="shared" si="9"/>
        <v>0</v>
      </c>
      <c r="U405" s="231">
        <f t="shared" si="10"/>
        <v>-1159.6768681734604</v>
      </c>
    </row>
    <row r="406" spans="1:21" ht="12.75">
      <c r="A406" s="98" t="s">
        <v>463</v>
      </c>
      <c r="B406" s="232"/>
      <c r="C406" s="222"/>
      <c r="D406" s="174"/>
      <c r="E406" s="233"/>
      <c r="F406" s="174"/>
      <c r="G406" s="174"/>
      <c r="H406" s="174"/>
      <c r="I406" s="174"/>
      <c r="J406" s="174"/>
      <c r="K406" s="174"/>
      <c r="L406" s="174"/>
      <c r="M406" s="234"/>
      <c r="N406" s="174"/>
      <c r="O406" s="174"/>
      <c r="P406" s="174"/>
      <c r="Q406" s="174"/>
      <c r="R406" s="174"/>
      <c r="S406" s="174"/>
      <c r="T406" s="110">
        <f t="shared" si="9"/>
        <v>0</v>
      </c>
      <c r="U406" s="231">
        <f t="shared" si="10"/>
        <v>-1159.6768681734604</v>
      </c>
    </row>
    <row r="407" spans="1:21" ht="12.75">
      <c r="A407" s="98" t="s">
        <v>464</v>
      </c>
      <c r="B407" s="232"/>
      <c r="C407" s="166"/>
      <c r="D407" s="174"/>
      <c r="E407" s="233"/>
      <c r="F407" s="174"/>
      <c r="G407" s="174"/>
      <c r="H407" s="174"/>
      <c r="I407" s="174"/>
      <c r="J407" s="174"/>
      <c r="K407" s="174"/>
      <c r="L407" s="174"/>
      <c r="M407" s="234"/>
      <c r="N407" s="174"/>
      <c r="O407" s="174"/>
      <c r="P407" s="174"/>
      <c r="Q407" s="174"/>
      <c r="R407" s="174"/>
      <c r="S407" s="174"/>
      <c r="T407" s="110">
        <f t="shared" si="9"/>
        <v>0</v>
      </c>
      <c r="U407" s="231">
        <f t="shared" si="10"/>
        <v>-1159.6768681734604</v>
      </c>
    </row>
    <row r="408" spans="1:21" ht="12.75">
      <c r="A408" s="98" t="s">
        <v>465</v>
      </c>
      <c r="B408" s="232"/>
      <c r="C408" s="166"/>
      <c r="D408" s="174"/>
      <c r="E408" s="233"/>
      <c r="F408" s="174"/>
      <c r="G408" s="174"/>
      <c r="H408" s="174"/>
      <c r="I408" s="174"/>
      <c r="J408" s="174"/>
      <c r="K408" s="174"/>
      <c r="L408" s="174"/>
      <c r="M408" s="234"/>
      <c r="N408" s="174"/>
      <c r="O408" s="174"/>
      <c r="P408" s="174"/>
      <c r="Q408" s="174"/>
      <c r="R408" s="174"/>
      <c r="S408" s="174"/>
      <c r="T408" s="110">
        <f t="shared" si="9"/>
        <v>0</v>
      </c>
      <c r="U408" s="231">
        <f t="shared" si="10"/>
        <v>-1159.6768681734604</v>
      </c>
    </row>
    <row r="409" spans="1:21" ht="12.75">
      <c r="A409" s="98" t="s">
        <v>466</v>
      </c>
      <c r="B409" s="232"/>
      <c r="C409" s="166"/>
      <c r="D409" s="174"/>
      <c r="E409" s="233"/>
      <c r="F409" s="174"/>
      <c r="G409" s="174"/>
      <c r="H409" s="174"/>
      <c r="I409" s="174"/>
      <c r="J409" s="174"/>
      <c r="K409" s="174"/>
      <c r="L409" s="174"/>
      <c r="M409" s="234"/>
      <c r="N409" s="174"/>
      <c r="O409" s="174"/>
      <c r="P409" s="174"/>
      <c r="Q409" s="174"/>
      <c r="R409" s="174"/>
      <c r="S409" s="174"/>
      <c r="T409" s="110">
        <f t="shared" si="9"/>
        <v>0</v>
      </c>
      <c r="U409" s="231">
        <f t="shared" si="10"/>
        <v>-1159.6768681734604</v>
      </c>
    </row>
    <row r="410" spans="1:21" ht="12.75">
      <c r="A410" s="98" t="s">
        <v>467</v>
      </c>
      <c r="B410" s="232"/>
      <c r="C410" s="166"/>
      <c r="D410" s="174"/>
      <c r="E410" s="233"/>
      <c r="F410" s="174"/>
      <c r="G410" s="174"/>
      <c r="H410" s="174"/>
      <c r="I410" s="174"/>
      <c r="J410" s="174"/>
      <c r="K410" s="174"/>
      <c r="L410" s="174"/>
      <c r="M410" s="234"/>
      <c r="N410" s="174"/>
      <c r="O410" s="174"/>
      <c r="P410" s="174"/>
      <c r="Q410" s="174"/>
      <c r="R410" s="174"/>
      <c r="S410" s="174"/>
      <c r="T410" s="110">
        <f t="shared" si="9"/>
        <v>0</v>
      </c>
      <c r="U410" s="231">
        <f t="shared" si="10"/>
        <v>-1159.6768681734604</v>
      </c>
    </row>
    <row r="411" spans="1:21" ht="12.75">
      <c r="A411" s="98" t="s">
        <v>468</v>
      </c>
      <c r="B411" s="232"/>
      <c r="C411" s="166"/>
      <c r="D411" s="174"/>
      <c r="E411" s="233"/>
      <c r="F411" s="174"/>
      <c r="G411" s="174"/>
      <c r="H411" s="174"/>
      <c r="I411" s="174"/>
      <c r="J411" s="174"/>
      <c r="K411" s="174"/>
      <c r="L411" s="174"/>
      <c r="M411" s="234"/>
      <c r="N411" s="174"/>
      <c r="O411" s="174"/>
      <c r="P411" s="174"/>
      <c r="Q411" s="174"/>
      <c r="R411" s="174"/>
      <c r="S411" s="174"/>
      <c r="T411" s="110">
        <f t="shared" si="9"/>
        <v>0</v>
      </c>
      <c r="U411" s="231">
        <f t="shared" si="10"/>
        <v>-1159.6768681734604</v>
      </c>
    </row>
    <row r="412" spans="1:21" ht="12.75">
      <c r="A412" s="98" t="s">
        <v>469</v>
      </c>
      <c r="B412" s="232"/>
      <c r="C412" s="166"/>
      <c r="D412" s="174"/>
      <c r="E412" s="233"/>
      <c r="F412" s="174"/>
      <c r="G412" s="174"/>
      <c r="H412" s="174"/>
      <c r="I412" s="174"/>
      <c r="J412" s="174"/>
      <c r="K412" s="174"/>
      <c r="L412" s="174"/>
      <c r="M412" s="234"/>
      <c r="N412" s="174"/>
      <c r="O412" s="174"/>
      <c r="P412" s="174"/>
      <c r="Q412" s="174"/>
      <c r="R412" s="174"/>
      <c r="S412" s="174"/>
      <c r="T412" s="110">
        <f t="shared" si="9"/>
        <v>0</v>
      </c>
      <c r="U412" s="231">
        <f t="shared" si="10"/>
        <v>-1159.6768681734604</v>
      </c>
    </row>
    <row r="413" spans="1:21" ht="12.75">
      <c r="A413" s="98" t="s">
        <v>470</v>
      </c>
      <c r="B413" s="232"/>
      <c r="C413" s="166"/>
      <c r="D413" s="174"/>
      <c r="E413" s="233"/>
      <c r="F413" s="174"/>
      <c r="G413" s="174"/>
      <c r="H413" s="174"/>
      <c r="I413" s="174"/>
      <c r="J413" s="174"/>
      <c r="K413" s="174"/>
      <c r="L413" s="174"/>
      <c r="M413" s="234"/>
      <c r="N413" s="174"/>
      <c r="O413" s="174"/>
      <c r="P413" s="174"/>
      <c r="Q413" s="174"/>
      <c r="R413" s="174"/>
      <c r="S413" s="174"/>
      <c r="T413" s="110">
        <f t="shared" si="9"/>
        <v>0</v>
      </c>
      <c r="U413" s="231">
        <f t="shared" si="10"/>
        <v>-1159.6768681734604</v>
      </c>
    </row>
    <row r="414" spans="1:21" ht="12.75">
      <c r="A414" s="98" t="s">
        <v>471</v>
      </c>
      <c r="B414" s="232"/>
      <c r="C414" s="166"/>
      <c r="D414" s="174"/>
      <c r="E414" s="233"/>
      <c r="F414" s="174"/>
      <c r="G414" s="174"/>
      <c r="H414" s="174"/>
      <c r="I414" s="174"/>
      <c r="J414" s="174"/>
      <c r="K414" s="174"/>
      <c r="L414" s="174"/>
      <c r="M414" s="234"/>
      <c r="N414" s="174"/>
      <c r="O414" s="174"/>
      <c r="P414" s="174"/>
      <c r="Q414" s="174"/>
      <c r="R414" s="174"/>
      <c r="S414" s="174"/>
      <c r="T414" s="110">
        <f t="shared" si="9"/>
        <v>0</v>
      </c>
      <c r="U414" s="231">
        <f t="shared" si="10"/>
        <v>-1159.6768681734604</v>
      </c>
    </row>
    <row r="415" spans="1:21" ht="12.75">
      <c r="A415" s="98" t="s">
        <v>472</v>
      </c>
      <c r="B415" s="232"/>
      <c r="C415" s="166"/>
      <c r="D415" s="174"/>
      <c r="E415" s="233"/>
      <c r="F415" s="174"/>
      <c r="G415" s="174"/>
      <c r="H415" s="174"/>
      <c r="I415" s="174"/>
      <c r="J415" s="174"/>
      <c r="K415" s="174"/>
      <c r="L415" s="174"/>
      <c r="M415" s="234"/>
      <c r="N415" s="174"/>
      <c r="O415" s="174"/>
      <c r="P415" s="174"/>
      <c r="Q415" s="174"/>
      <c r="R415" s="174"/>
      <c r="S415" s="174"/>
      <c r="T415" s="110">
        <f t="shared" si="9"/>
        <v>0</v>
      </c>
      <c r="U415" s="231">
        <f t="shared" si="10"/>
        <v>-1159.6768681734604</v>
      </c>
    </row>
    <row r="416" spans="1:21" ht="12.75">
      <c r="A416" s="98" t="s">
        <v>473</v>
      </c>
      <c r="B416" s="232"/>
      <c r="C416" s="166"/>
      <c r="D416" s="174"/>
      <c r="E416" s="233"/>
      <c r="F416" s="174"/>
      <c r="G416" s="174"/>
      <c r="H416" s="174"/>
      <c r="I416" s="174"/>
      <c r="J416" s="174"/>
      <c r="K416" s="174"/>
      <c r="L416" s="174"/>
      <c r="M416" s="234"/>
      <c r="N416" s="174"/>
      <c r="O416" s="174"/>
      <c r="P416" s="174"/>
      <c r="Q416" s="174"/>
      <c r="R416" s="174"/>
      <c r="S416" s="174"/>
      <c r="T416" s="110">
        <f t="shared" si="9"/>
        <v>0</v>
      </c>
      <c r="U416" s="231">
        <f t="shared" si="10"/>
        <v>-1159.6768681734604</v>
      </c>
    </row>
    <row r="417" spans="1:21" ht="12.75">
      <c r="A417" s="98" t="s">
        <v>474</v>
      </c>
      <c r="B417" s="232"/>
      <c r="C417" s="166"/>
      <c r="D417" s="174"/>
      <c r="E417" s="233"/>
      <c r="F417" s="174"/>
      <c r="G417" s="174"/>
      <c r="H417" s="174"/>
      <c r="I417" s="174"/>
      <c r="J417" s="174"/>
      <c r="K417" s="174"/>
      <c r="L417" s="174"/>
      <c r="M417" s="234"/>
      <c r="N417" s="174"/>
      <c r="O417" s="174"/>
      <c r="P417" s="174"/>
      <c r="Q417" s="174"/>
      <c r="R417" s="174"/>
      <c r="S417" s="174"/>
      <c r="T417" s="110">
        <f aca="true" t="shared" si="11" ref="T417:T452">IF((COUNTA(D417:S417)&gt;12),LARGE(D417:S417,1)+LARGE(D417:S417,2)+LARGE(D417:S417,3)+LARGE(D417:S417,4)+LARGE(D417:S417,5)+LARGE(D417:S417,6)+LARGE(D417:S417,7)+LARGE(D417:S417,8)+LARGE(D417:S417,9)+LARGE(D417:S417,10)+LARGE(D417:S417,11)+LARGE(D417:S417,12),SUM(D417:S417))</f>
        <v>0</v>
      </c>
      <c r="U417" s="231">
        <f aca="true" t="shared" si="12" ref="U417:U452">T417-$T$5</f>
        <v>-1159.6768681734604</v>
      </c>
    </row>
    <row r="418" spans="1:21" ht="12.75">
      <c r="A418" s="98" t="s">
        <v>475</v>
      </c>
      <c r="B418" s="232"/>
      <c r="C418" s="166"/>
      <c r="D418" s="174"/>
      <c r="E418" s="233"/>
      <c r="F418" s="174"/>
      <c r="G418" s="174"/>
      <c r="H418" s="174"/>
      <c r="I418" s="174"/>
      <c r="J418" s="174"/>
      <c r="K418" s="174"/>
      <c r="L418" s="174"/>
      <c r="M418" s="234"/>
      <c r="N418" s="174"/>
      <c r="O418" s="174"/>
      <c r="P418" s="174"/>
      <c r="Q418" s="174"/>
      <c r="R418" s="174"/>
      <c r="S418" s="174"/>
      <c r="T418" s="110">
        <f t="shared" si="11"/>
        <v>0</v>
      </c>
      <c r="U418" s="231">
        <f t="shared" si="12"/>
        <v>-1159.6768681734604</v>
      </c>
    </row>
    <row r="419" spans="1:21" ht="12.75">
      <c r="A419" s="98" t="s">
        <v>476</v>
      </c>
      <c r="B419" s="232"/>
      <c r="C419" s="166"/>
      <c r="D419" s="174"/>
      <c r="E419" s="233"/>
      <c r="F419" s="174"/>
      <c r="G419" s="174"/>
      <c r="H419" s="174"/>
      <c r="I419" s="174"/>
      <c r="J419" s="174"/>
      <c r="K419" s="174"/>
      <c r="L419" s="174"/>
      <c r="M419" s="234"/>
      <c r="N419" s="174"/>
      <c r="O419" s="174"/>
      <c r="P419" s="174"/>
      <c r="Q419" s="174"/>
      <c r="R419" s="174"/>
      <c r="S419" s="174"/>
      <c r="T419" s="110">
        <f t="shared" si="11"/>
        <v>0</v>
      </c>
      <c r="U419" s="231">
        <f t="shared" si="12"/>
        <v>-1159.6768681734604</v>
      </c>
    </row>
    <row r="420" spans="1:21" ht="12.75">
      <c r="A420" s="98" t="s">
        <v>477</v>
      </c>
      <c r="B420" s="232"/>
      <c r="C420" s="166"/>
      <c r="D420" s="174"/>
      <c r="E420" s="233"/>
      <c r="F420" s="174"/>
      <c r="G420" s="174"/>
      <c r="H420" s="174"/>
      <c r="I420" s="174"/>
      <c r="J420" s="174"/>
      <c r="K420" s="174"/>
      <c r="L420" s="174"/>
      <c r="M420" s="234"/>
      <c r="N420" s="174"/>
      <c r="O420" s="174"/>
      <c r="P420" s="174"/>
      <c r="Q420" s="174"/>
      <c r="R420" s="174"/>
      <c r="S420" s="174"/>
      <c r="T420" s="110">
        <f t="shared" si="11"/>
        <v>0</v>
      </c>
      <c r="U420" s="231">
        <f t="shared" si="12"/>
        <v>-1159.6768681734604</v>
      </c>
    </row>
    <row r="421" spans="1:21" ht="12.75">
      <c r="A421" s="98" t="s">
        <v>478</v>
      </c>
      <c r="B421" s="232"/>
      <c r="C421" s="166"/>
      <c r="D421" s="174"/>
      <c r="E421" s="233"/>
      <c r="F421" s="174"/>
      <c r="G421" s="174"/>
      <c r="H421" s="174"/>
      <c r="I421" s="174"/>
      <c r="J421" s="174"/>
      <c r="K421" s="174"/>
      <c r="L421" s="174"/>
      <c r="M421" s="234"/>
      <c r="N421" s="174"/>
      <c r="O421" s="174"/>
      <c r="P421" s="174"/>
      <c r="Q421" s="174"/>
      <c r="R421" s="174"/>
      <c r="S421" s="174"/>
      <c r="T421" s="110">
        <f t="shared" si="11"/>
        <v>0</v>
      </c>
      <c r="U421" s="231">
        <f t="shared" si="12"/>
        <v>-1159.6768681734604</v>
      </c>
    </row>
    <row r="422" spans="1:21" ht="12.75">
      <c r="A422" s="98" t="s">
        <v>479</v>
      </c>
      <c r="B422" s="232"/>
      <c r="C422" s="166"/>
      <c r="D422" s="174"/>
      <c r="E422" s="233"/>
      <c r="F422" s="174"/>
      <c r="G422" s="174"/>
      <c r="H422" s="174"/>
      <c r="I422" s="174"/>
      <c r="J422" s="174"/>
      <c r="K422" s="174"/>
      <c r="L422" s="174"/>
      <c r="M422" s="234"/>
      <c r="N422" s="174"/>
      <c r="O422" s="174"/>
      <c r="P422" s="174"/>
      <c r="Q422" s="174"/>
      <c r="R422" s="174"/>
      <c r="S422" s="174"/>
      <c r="T422" s="110">
        <f t="shared" si="11"/>
        <v>0</v>
      </c>
      <c r="U422" s="231">
        <f t="shared" si="12"/>
        <v>-1159.6768681734604</v>
      </c>
    </row>
    <row r="423" spans="1:21" ht="12.75">
      <c r="A423" s="98" t="s">
        <v>480</v>
      </c>
      <c r="B423" s="232"/>
      <c r="C423" s="166"/>
      <c r="D423" s="174"/>
      <c r="E423" s="233"/>
      <c r="F423" s="174"/>
      <c r="G423" s="174"/>
      <c r="H423" s="174"/>
      <c r="I423" s="174"/>
      <c r="J423" s="174"/>
      <c r="K423" s="174"/>
      <c r="L423" s="174"/>
      <c r="M423" s="234"/>
      <c r="N423" s="174"/>
      <c r="O423" s="174"/>
      <c r="P423" s="174"/>
      <c r="Q423" s="174"/>
      <c r="R423" s="174"/>
      <c r="S423" s="174"/>
      <c r="T423" s="110">
        <f t="shared" si="11"/>
        <v>0</v>
      </c>
      <c r="U423" s="231">
        <f t="shared" si="12"/>
        <v>-1159.6768681734604</v>
      </c>
    </row>
    <row r="424" spans="1:21" ht="12.75">
      <c r="A424" s="98" t="s">
        <v>481</v>
      </c>
      <c r="B424" s="232"/>
      <c r="C424" s="166"/>
      <c r="D424" s="174"/>
      <c r="E424" s="233"/>
      <c r="F424" s="174"/>
      <c r="G424" s="174"/>
      <c r="H424" s="174"/>
      <c r="I424" s="174"/>
      <c r="J424" s="174"/>
      <c r="K424" s="174"/>
      <c r="L424" s="174"/>
      <c r="M424" s="234"/>
      <c r="N424" s="174"/>
      <c r="O424" s="174"/>
      <c r="P424" s="174"/>
      <c r="Q424" s="174"/>
      <c r="R424" s="174"/>
      <c r="S424" s="174"/>
      <c r="T424" s="110">
        <f t="shared" si="11"/>
        <v>0</v>
      </c>
      <c r="U424" s="231">
        <f t="shared" si="12"/>
        <v>-1159.6768681734604</v>
      </c>
    </row>
    <row r="425" spans="1:21" ht="12.75">
      <c r="A425" s="98" t="s">
        <v>482</v>
      </c>
      <c r="B425" s="232"/>
      <c r="C425" s="166"/>
      <c r="D425" s="174"/>
      <c r="E425" s="233"/>
      <c r="F425" s="174"/>
      <c r="G425" s="174"/>
      <c r="H425" s="174"/>
      <c r="I425" s="174"/>
      <c r="J425" s="174"/>
      <c r="K425" s="174"/>
      <c r="L425" s="174"/>
      <c r="M425" s="234"/>
      <c r="N425" s="174"/>
      <c r="O425" s="174"/>
      <c r="P425" s="174"/>
      <c r="Q425" s="174"/>
      <c r="R425" s="174"/>
      <c r="S425" s="174"/>
      <c r="T425" s="110">
        <f t="shared" si="11"/>
        <v>0</v>
      </c>
      <c r="U425" s="231">
        <f t="shared" si="12"/>
        <v>-1159.6768681734604</v>
      </c>
    </row>
    <row r="426" spans="1:21" ht="12.75">
      <c r="A426" s="98" t="s">
        <v>483</v>
      </c>
      <c r="B426" s="232"/>
      <c r="C426" s="166"/>
      <c r="D426" s="174"/>
      <c r="E426" s="233"/>
      <c r="F426" s="174"/>
      <c r="G426" s="174"/>
      <c r="H426" s="174"/>
      <c r="I426" s="174"/>
      <c r="J426" s="174"/>
      <c r="K426" s="174"/>
      <c r="L426" s="174"/>
      <c r="M426" s="234"/>
      <c r="N426" s="174"/>
      <c r="O426" s="174"/>
      <c r="P426" s="174"/>
      <c r="Q426" s="174"/>
      <c r="R426" s="174"/>
      <c r="S426" s="174"/>
      <c r="T426" s="110">
        <f t="shared" si="11"/>
        <v>0</v>
      </c>
      <c r="U426" s="231">
        <f t="shared" si="12"/>
        <v>-1159.6768681734604</v>
      </c>
    </row>
    <row r="427" spans="1:21" ht="12.75">
      <c r="A427" s="98" t="s">
        <v>484</v>
      </c>
      <c r="B427" s="232"/>
      <c r="C427" s="166"/>
      <c r="D427" s="174"/>
      <c r="E427" s="233"/>
      <c r="F427" s="174"/>
      <c r="G427" s="174"/>
      <c r="H427" s="174"/>
      <c r="I427" s="174"/>
      <c r="J427" s="174"/>
      <c r="K427" s="174"/>
      <c r="L427" s="174"/>
      <c r="M427" s="234"/>
      <c r="N427" s="174"/>
      <c r="O427" s="174"/>
      <c r="P427" s="174"/>
      <c r="Q427" s="174"/>
      <c r="R427" s="174"/>
      <c r="S427" s="174"/>
      <c r="T427" s="110">
        <f t="shared" si="11"/>
        <v>0</v>
      </c>
      <c r="U427" s="231">
        <f t="shared" si="12"/>
        <v>-1159.6768681734604</v>
      </c>
    </row>
    <row r="428" spans="1:21" ht="12.75">
      <c r="A428" s="98" t="s">
        <v>485</v>
      </c>
      <c r="B428" s="232"/>
      <c r="C428" s="166"/>
      <c r="D428" s="174"/>
      <c r="E428" s="233"/>
      <c r="F428" s="174"/>
      <c r="G428" s="174"/>
      <c r="H428" s="174"/>
      <c r="I428" s="174"/>
      <c r="J428" s="174"/>
      <c r="K428" s="174"/>
      <c r="L428" s="174"/>
      <c r="M428" s="234"/>
      <c r="N428" s="174"/>
      <c r="O428" s="174"/>
      <c r="P428" s="174"/>
      <c r="Q428" s="174"/>
      <c r="R428" s="174"/>
      <c r="S428" s="174"/>
      <c r="T428" s="110">
        <f t="shared" si="11"/>
        <v>0</v>
      </c>
      <c r="U428" s="231">
        <f t="shared" si="12"/>
        <v>-1159.6768681734604</v>
      </c>
    </row>
    <row r="429" spans="1:21" ht="12.75">
      <c r="A429" s="98" t="s">
        <v>486</v>
      </c>
      <c r="B429" s="232"/>
      <c r="C429" s="166"/>
      <c r="D429" s="174"/>
      <c r="E429" s="233"/>
      <c r="F429" s="174"/>
      <c r="G429" s="174"/>
      <c r="H429" s="174"/>
      <c r="I429" s="174"/>
      <c r="J429" s="174"/>
      <c r="K429" s="174"/>
      <c r="L429" s="174"/>
      <c r="M429" s="234"/>
      <c r="N429" s="174"/>
      <c r="O429" s="174"/>
      <c r="P429" s="174"/>
      <c r="Q429" s="174"/>
      <c r="R429" s="174"/>
      <c r="S429" s="174"/>
      <c r="T429" s="110">
        <f t="shared" si="11"/>
        <v>0</v>
      </c>
      <c r="U429" s="231">
        <f t="shared" si="12"/>
        <v>-1159.6768681734604</v>
      </c>
    </row>
    <row r="430" spans="1:21" ht="12.75">
      <c r="A430" s="98" t="s">
        <v>487</v>
      </c>
      <c r="B430" s="232"/>
      <c r="C430" s="166"/>
      <c r="D430" s="174"/>
      <c r="E430" s="233"/>
      <c r="F430" s="174"/>
      <c r="G430" s="174"/>
      <c r="H430" s="174"/>
      <c r="I430" s="174"/>
      <c r="J430" s="174"/>
      <c r="K430" s="174"/>
      <c r="L430" s="174"/>
      <c r="M430" s="234"/>
      <c r="N430" s="174"/>
      <c r="O430" s="174"/>
      <c r="P430" s="174"/>
      <c r="Q430" s="174"/>
      <c r="R430" s="174"/>
      <c r="S430" s="174"/>
      <c r="T430" s="110">
        <f t="shared" si="11"/>
        <v>0</v>
      </c>
      <c r="U430" s="231">
        <f t="shared" si="12"/>
        <v>-1159.6768681734604</v>
      </c>
    </row>
    <row r="431" spans="1:21" ht="12.75">
      <c r="A431" s="98" t="s">
        <v>488</v>
      </c>
      <c r="B431" s="232"/>
      <c r="C431" s="166"/>
      <c r="D431" s="174"/>
      <c r="E431" s="233"/>
      <c r="F431" s="174"/>
      <c r="G431" s="174"/>
      <c r="H431" s="174"/>
      <c r="I431" s="174"/>
      <c r="J431" s="174"/>
      <c r="K431" s="174"/>
      <c r="L431" s="174"/>
      <c r="M431" s="234"/>
      <c r="N431" s="174"/>
      <c r="O431" s="174"/>
      <c r="P431" s="174"/>
      <c r="Q431" s="174"/>
      <c r="R431" s="174"/>
      <c r="S431" s="174"/>
      <c r="T431" s="110">
        <f t="shared" si="11"/>
        <v>0</v>
      </c>
      <c r="U431" s="231">
        <f t="shared" si="12"/>
        <v>-1159.6768681734604</v>
      </c>
    </row>
    <row r="432" spans="1:21" ht="12.75">
      <c r="A432" s="98" t="s">
        <v>489</v>
      </c>
      <c r="B432" s="232"/>
      <c r="C432" s="166"/>
      <c r="D432" s="174"/>
      <c r="E432" s="233"/>
      <c r="F432" s="174"/>
      <c r="G432" s="174"/>
      <c r="H432" s="174"/>
      <c r="I432" s="174"/>
      <c r="J432" s="174"/>
      <c r="K432" s="174"/>
      <c r="L432" s="174"/>
      <c r="M432" s="234"/>
      <c r="N432" s="174"/>
      <c r="O432" s="174"/>
      <c r="P432" s="174"/>
      <c r="Q432" s="174"/>
      <c r="R432" s="174"/>
      <c r="S432" s="174"/>
      <c r="T432" s="110">
        <f t="shared" si="11"/>
        <v>0</v>
      </c>
      <c r="U432" s="231">
        <f t="shared" si="12"/>
        <v>-1159.6768681734604</v>
      </c>
    </row>
    <row r="433" spans="1:21" ht="12.75">
      <c r="A433" s="98" t="s">
        <v>490</v>
      </c>
      <c r="B433" s="232"/>
      <c r="C433" s="166"/>
      <c r="D433" s="174"/>
      <c r="E433" s="233"/>
      <c r="F433" s="174"/>
      <c r="G433" s="174"/>
      <c r="H433" s="174"/>
      <c r="I433" s="174"/>
      <c r="J433" s="174"/>
      <c r="K433" s="174"/>
      <c r="L433" s="174"/>
      <c r="M433" s="234"/>
      <c r="N433" s="174"/>
      <c r="O433" s="174"/>
      <c r="P433" s="174"/>
      <c r="Q433" s="174"/>
      <c r="R433" s="174"/>
      <c r="S433" s="174"/>
      <c r="T433" s="110">
        <f t="shared" si="11"/>
        <v>0</v>
      </c>
      <c r="U433" s="231">
        <f t="shared" si="12"/>
        <v>-1159.6768681734604</v>
      </c>
    </row>
    <row r="434" spans="1:21" ht="12.75">
      <c r="A434" s="98" t="s">
        <v>491</v>
      </c>
      <c r="B434" s="232"/>
      <c r="C434" s="166"/>
      <c r="D434" s="174"/>
      <c r="E434" s="233"/>
      <c r="F434" s="174"/>
      <c r="G434" s="174"/>
      <c r="H434" s="174"/>
      <c r="I434" s="174"/>
      <c r="J434" s="174"/>
      <c r="K434" s="174"/>
      <c r="L434" s="174"/>
      <c r="M434" s="234"/>
      <c r="N434" s="174"/>
      <c r="O434" s="174"/>
      <c r="P434" s="174"/>
      <c r="Q434" s="174"/>
      <c r="R434" s="174"/>
      <c r="S434" s="174"/>
      <c r="T434" s="110">
        <f t="shared" si="11"/>
        <v>0</v>
      </c>
      <c r="U434" s="231">
        <f t="shared" si="12"/>
        <v>-1159.6768681734604</v>
      </c>
    </row>
    <row r="435" spans="1:21" ht="12.75">
      <c r="A435" s="98" t="s">
        <v>492</v>
      </c>
      <c r="B435" s="232"/>
      <c r="C435" s="166"/>
      <c r="D435" s="174"/>
      <c r="E435" s="233"/>
      <c r="F435" s="174"/>
      <c r="G435" s="174"/>
      <c r="H435" s="174"/>
      <c r="I435" s="174"/>
      <c r="J435" s="174"/>
      <c r="K435" s="174"/>
      <c r="L435" s="174"/>
      <c r="M435" s="234"/>
      <c r="N435" s="174"/>
      <c r="O435" s="174"/>
      <c r="P435" s="174"/>
      <c r="Q435" s="174"/>
      <c r="R435" s="174"/>
      <c r="S435" s="174"/>
      <c r="T435" s="110">
        <f t="shared" si="11"/>
        <v>0</v>
      </c>
      <c r="U435" s="231">
        <f t="shared" si="12"/>
        <v>-1159.6768681734604</v>
      </c>
    </row>
    <row r="436" spans="1:21" ht="12.75">
      <c r="A436" s="98" t="s">
        <v>493</v>
      </c>
      <c r="B436" s="232"/>
      <c r="C436" s="166"/>
      <c r="D436" s="174"/>
      <c r="E436" s="233"/>
      <c r="F436" s="174"/>
      <c r="G436" s="174"/>
      <c r="H436" s="174"/>
      <c r="I436" s="174"/>
      <c r="J436" s="174"/>
      <c r="K436" s="174"/>
      <c r="L436" s="174"/>
      <c r="M436" s="234"/>
      <c r="N436" s="174"/>
      <c r="O436" s="174"/>
      <c r="P436" s="174"/>
      <c r="Q436" s="174"/>
      <c r="R436" s="174"/>
      <c r="S436" s="174"/>
      <c r="T436" s="110">
        <f t="shared" si="11"/>
        <v>0</v>
      </c>
      <c r="U436" s="231">
        <f t="shared" si="12"/>
        <v>-1159.6768681734604</v>
      </c>
    </row>
    <row r="437" spans="1:21" ht="12.75">
      <c r="A437" s="98" t="s">
        <v>494</v>
      </c>
      <c r="B437" s="232"/>
      <c r="C437" s="166"/>
      <c r="D437" s="174"/>
      <c r="E437" s="233"/>
      <c r="F437" s="174"/>
      <c r="G437" s="174"/>
      <c r="H437" s="174"/>
      <c r="I437" s="174"/>
      <c r="J437" s="174"/>
      <c r="K437" s="174"/>
      <c r="L437" s="174"/>
      <c r="M437" s="234"/>
      <c r="N437" s="174"/>
      <c r="O437" s="174"/>
      <c r="P437" s="174"/>
      <c r="Q437" s="174"/>
      <c r="R437" s="174"/>
      <c r="S437" s="174"/>
      <c r="T437" s="110">
        <f t="shared" si="11"/>
        <v>0</v>
      </c>
      <c r="U437" s="231">
        <f t="shared" si="12"/>
        <v>-1159.6768681734604</v>
      </c>
    </row>
    <row r="438" spans="1:21" ht="12.75">
      <c r="A438" s="98" t="s">
        <v>495</v>
      </c>
      <c r="B438" s="232"/>
      <c r="C438" s="166"/>
      <c r="D438" s="174"/>
      <c r="E438" s="233"/>
      <c r="F438" s="174"/>
      <c r="G438" s="174"/>
      <c r="H438" s="174"/>
      <c r="I438" s="174"/>
      <c r="J438" s="174"/>
      <c r="K438" s="174"/>
      <c r="L438" s="174"/>
      <c r="M438" s="234"/>
      <c r="N438" s="174"/>
      <c r="O438" s="174"/>
      <c r="P438" s="174"/>
      <c r="Q438" s="174"/>
      <c r="R438" s="174"/>
      <c r="S438" s="174"/>
      <c r="T438" s="110">
        <f t="shared" si="11"/>
        <v>0</v>
      </c>
      <c r="U438" s="231">
        <f t="shared" si="12"/>
        <v>-1159.6768681734604</v>
      </c>
    </row>
    <row r="439" spans="1:21" ht="12.75">
      <c r="A439" s="98" t="s">
        <v>496</v>
      </c>
      <c r="B439" s="232"/>
      <c r="C439" s="166"/>
      <c r="D439" s="174"/>
      <c r="E439" s="233"/>
      <c r="F439" s="174"/>
      <c r="G439" s="174"/>
      <c r="H439" s="174"/>
      <c r="I439" s="174"/>
      <c r="J439" s="174"/>
      <c r="K439" s="174"/>
      <c r="L439" s="174"/>
      <c r="M439" s="234"/>
      <c r="N439" s="174"/>
      <c r="O439" s="174"/>
      <c r="P439" s="174"/>
      <c r="Q439" s="174"/>
      <c r="R439" s="174"/>
      <c r="S439" s="174"/>
      <c r="T439" s="110">
        <f t="shared" si="11"/>
        <v>0</v>
      </c>
      <c r="U439" s="231">
        <f t="shared" si="12"/>
        <v>-1159.6768681734604</v>
      </c>
    </row>
    <row r="440" spans="1:21" ht="12.75">
      <c r="A440" s="98" t="s">
        <v>497</v>
      </c>
      <c r="B440" s="232"/>
      <c r="C440" s="166"/>
      <c r="D440" s="174"/>
      <c r="E440" s="233"/>
      <c r="F440" s="174"/>
      <c r="G440" s="174"/>
      <c r="H440" s="174"/>
      <c r="I440" s="174"/>
      <c r="J440" s="174"/>
      <c r="K440" s="174"/>
      <c r="L440" s="174"/>
      <c r="M440" s="234"/>
      <c r="N440" s="174"/>
      <c r="O440" s="174"/>
      <c r="P440" s="174"/>
      <c r="Q440" s="174"/>
      <c r="R440" s="174"/>
      <c r="S440" s="174"/>
      <c r="T440" s="110">
        <f t="shared" si="11"/>
        <v>0</v>
      </c>
      <c r="U440" s="231">
        <f t="shared" si="12"/>
        <v>-1159.6768681734604</v>
      </c>
    </row>
    <row r="441" spans="1:21" ht="12.75">
      <c r="A441" s="98" t="s">
        <v>498</v>
      </c>
      <c r="B441" s="232"/>
      <c r="C441" s="166"/>
      <c r="D441" s="174"/>
      <c r="E441" s="233"/>
      <c r="F441" s="174"/>
      <c r="G441" s="174"/>
      <c r="H441" s="174"/>
      <c r="I441" s="174"/>
      <c r="J441" s="174"/>
      <c r="K441" s="174"/>
      <c r="L441" s="174"/>
      <c r="M441" s="234"/>
      <c r="N441" s="174"/>
      <c r="O441" s="174"/>
      <c r="P441" s="174"/>
      <c r="Q441" s="174"/>
      <c r="R441" s="174"/>
      <c r="S441" s="174"/>
      <c r="T441" s="110">
        <f t="shared" si="11"/>
        <v>0</v>
      </c>
      <c r="U441" s="231">
        <f t="shared" si="12"/>
        <v>-1159.6768681734604</v>
      </c>
    </row>
    <row r="442" spans="1:21" ht="12.75">
      <c r="A442" s="98" t="s">
        <v>499</v>
      </c>
      <c r="B442" s="232"/>
      <c r="C442" s="166"/>
      <c r="D442" s="174"/>
      <c r="E442" s="233"/>
      <c r="F442" s="174"/>
      <c r="G442" s="174"/>
      <c r="H442" s="174"/>
      <c r="I442" s="174"/>
      <c r="J442" s="174"/>
      <c r="K442" s="174"/>
      <c r="L442" s="174"/>
      <c r="M442" s="234"/>
      <c r="N442" s="174"/>
      <c r="O442" s="174"/>
      <c r="P442" s="174"/>
      <c r="Q442" s="174"/>
      <c r="R442" s="174"/>
      <c r="S442" s="174"/>
      <c r="T442" s="110">
        <f t="shared" si="11"/>
        <v>0</v>
      </c>
      <c r="U442" s="231">
        <f t="shared" si="12"/>
        <v>-1159.6768681734604</v>
      </c>
    </row>
    <row r="443" spans="1:21" ht="12.75">
      <c r="A443" s="98" t="s">
        <v>500</v>
      </c>
      <c r="B443" s="232"/>
      <c r="C443" s="166"/>
      <c r="D443" s="174"/>
      <c r="E443" s="233"/>
      <c r="F443" s="174"/>
      <c r="G443" s="174"/>
      <c r="H443" s="174"/>
      <c r="I443" s="174"/>
      <c r="J443" s="174"/>
      <c r="K443" s="174"/>
      <c r="L443" s="174"/>
      <c r="M443" s="234"/>
      <c r="N443" s="174"/>
      <c r="O443" s="174"/>
      <c r="P443" s="174"/>
      <c r="Q443" s="174"/>
      <c r="R443" s="174"/>
      <c r="S443" s="174"/>
      <c r="T443" s="110">
        <f t="shared" si="11"/>
        <v>0</v>
      </c>
      <c r="U443" s="231">
        <f t="shared" si="12"/>
        <v>-1159.6768681734604</v>
      </c>
    </row>
    <row r="444" spans="1:21" ht="12.75">
      <c r="A444" s="98" t="s">
        <v>501</v>
      </c>
      <c r="B444" s="232"/>
      <c r="C444" s="166"/>
      <c r="D444" s="174"/>
      <c r="E444" s="233"/>
      <c r="F444" s="174"/>
      <c r="G444" s="174"/>
      <c r="H444" s="174"/>
      <c r="I444" s="174"/>
      <c r="J444" s="174"/>
      <c r="K444" s="174"/>
      <c r="L444" s="174"/>
      <c r="M444" s="234"/>
      <c r="N444" s="174"/>
      <c r="O444" s="174"/>
      <c r="P444" s="174"/>
      <c r="Q444" s="174"/>
      <c r="R444" s="174"/>
      <c r="S444" s="174"/>
      <c r="T444" s="110">
        <f t="shared" si="11"/>
        <v>0</v>
      </c>
      <c r="U444" s="231">
        <f t="shared" si="12"/>
        <v>-1159.6768681734604</v>
      </c>
    </row>
    <row r="445" spans="1:21" ht="12.75">
      <c r="A445" s="98" t="s">
        <v>503</v>
      </c>
      <c r="B445" s="232"/>
      <c r="C445" s="166"/>
      <c r="D445" s="174"/>
      <c r="E445" s="233"/>
      <c r="F445" s="174"/>
      <c r="G445" s="174"/>
      <c r="H445" s="174"/>
      <c r="I445" s="174"/>
      <c r="J445" s="174"/>
      <c r="K445" s="174"/>
      <c r="L445" s="174"/>
      <c r="M445" s="234"/>
      <c r="N445" s="174"/>
      <c r="O445" s="174"/>
      <c r="P445" s="174"/>
      <c r="Q445" s="174"/>
      <c r="R445" s="174"/>
      <c r="S445" s="174"/>
      <c r="T445" s="110">
        <f t="shared" si="11"/>
        <v>0</v>
      </c>
      <c r="U445" s="231">
        <f t="shared" si="12"/>
        <v>-1159.6768681734604</v>
      </c>
    </row>
    <row r="446" spans="1:21" ht="12.75">
      <c r="A446" s="98" t="s">
        <v>504</v>
      </c>
      <c r="B446" s="232"/>
      <c r="C446" s="166"/>
      <c r="D446" s="174"/>
      <c r="E446" s="233"/>
      <c r="F446" s="174"/>
      <c r="G446" s="174"/>
      <c r="H446" s="174"/>
      <c r="I446" s="174"/>
      <c r="J446" s="174"/>
      <c r="K446" s="174"/>
      <c r="L446" s="174"/>
      <c r="M446" s="234"/>
      <c r="N446" s="174"/>
      <c r="O446" s="174"/>
      <c r="P446" s="174"/>
      <c r="Q446" s="174"/>
      <c r="R446" s="174"/>
      <c r="S446" s="174"/>
      <c r="T446" s="110">
        <f t="shared" si="11"/>
        <v>0</v>
      </c>
      <c r="U446" s="231">
        <f t="shared" si="12"/>
        <v>-1159.6768681734604</v>
      </c>
    </row>
    <row r="447" spans="1:21" ht="12.75">
      <c r="A447" s="98" t="s">
        <v>505</v>
      </c>
      <c r="B447" s="232"/>
      <c r="C447" s="166"/>
      <c r="D447" s="174"/>
      <c r="E447" s="233"/>
      <c r="F447" s="174"/>
      <c r="G447" s="174"/>
      <c r="H447" s="174"/>
      <c r="I447" s="174"/>
      <c r="J447" s="174"/>
      <c r="K447" s="174"/>
      <c r="L447" s="174"/>
      <c r="M447" s="234"/>
      <c r="N447" s="174"/>
      <c r="O447" s="174"/>
      <c r="P447" s="174"/>
      <c r="Q447" s="174"/>
      <c r="R447" s="174"/>
      <c r="S447" s="174"/>
      <c r="T447" s="110">
        <f t="shared" si="11"/>
        <v>0</v>
      </c>
      <c r="U447" s="231">
        <f t="shared" si="12"/>
        <v>-1159.6768681734604</v>
      </c>
    </row>
    <row r="448" spans="1:21" ht="12.75">
      <c r="A448" s="98" t="s">
        <v>506</v>
      </c>
      <c r="B448" s="232"/>
      <c r="C448" s="166"/>
      <c r="D448" s="174"/>
      <c r="E448" s="233"/>
      <c r="F448" s="174"/>
      <c r="G448" s="174"/>
      <c r="H448" s="174"/>
      <c r="I448" s="174"/>
      <c r="J448" s="174"/>
      <c r="K448" s="174"/>
      <c r="L448" s="174"/>
      <c r="M448" s="234"/>
      <c r="N448" s="174"/>
      <c r="O448" s="174"/>
      <c r="P448" s="174"/>
      <c r="Q448" s="174"/>
      <c r="R448" s="174"/>
      <c r="S448" s="174"/>
      <c r="T448" s="110">
        <f t="shared" si="11"/>
        <v>0</v>
      </c>
      <c r="U448" s="231">
        <f t="shared" si="12"/>
        <v>-1159.6768681734604</v>
      </c>
    </row>
    <row r="449" spans="1:21" ht="12.75">
      <c r="A449" s="98" t="s">
        <v>507</v>
      </c>
      <c r="B449" s="232"/>
      <c r="C449" s="166"/>
      <c r="D449" s="174"/>
      <c r="E449" s="233"/>
      <c r="F449" s="174"/>
      <c r="G449" s="174"/>
      <c r="H449" s="174"/>
      <c r="I449" s="174"/>
      <c r="J449" s="174"/>
      <c r="K449" s="174"/>
      <c r="L449" s="174"/>
      <c r="M449" s="234"/>
      <c r="N449" s="174"/>
      <c r="O449" s="174"/>
      <c r="P449" s="174"/>
      <c r="Q449" s="174"/>
      <c r="R449" s="174"/>
      <c r="S449" s="174"/>
      <c r="T449" s="110">
        <f t="shared" si="11"/>
        <v>0</v>
      </c>
      <c r="U449" s="231">
        <f t="shared" si="12"/>
        <v>-1159.6768681734604</v>
      </c>
    </row>
    <row r="450" spans="1:21" ht="12.75">
      <c r="A450" s="98" t="s">
        <v>508</v>
      </c>
      <c r="B450" s="232"/>
      <c r="C450" s="166"/>
      <c r="D450" s="174"/>
      <c r="E450" s="233"/>
      <c r="F450" s="174"/>
      <c r="G450" s="174"/>
      <c r="H450" s="174"/>
      <c r="I450" s="174"/>
      <c r="J450" s="174"/>
      <c r="K450" s="174"/>
      <c r="L450" s="174"/>
      <c r="M450" s="234"/>
      <c r="N450" s="174"/>
      <c r="O450" s="174"/>
      <c r="P450" s="174"/>
      <c r="Q450" s="174"/>
      <c r="R450" s="174"/>
      <c r="S450" s="174"/>
      <c r="T450" s="110">
        <f t="shared" si="11"/>
        <v>0</v>
      </c>
      <c r="U450" s="231">
        <f t="shared" si="12"/>
        <v>-1159.6768681734604</v>
      </c>
    </row>
    <row r="451" spans="1:21" ht="12.75">
      <c r="A451" s="98" t="s">
        <v>509</v>
      </c>
      <c r="B451" s="232"/>
      <c r="C451" s="166"/>
      <c r="D451" s="174"/>
      <c r="E451" s="233"/>
      <c r="F451" s="174"/>
      <c r="G451" s="174"/>
      <c r="H451" s="174"/>
      <c r="I451" s="174"/>
      <c r="J451" s="174"/>
      <c r="K451" s="174"/>
      <c r="L451" s="174"/>
      <c r="M451" s="234"/>
      <c r="N451" s="174"/>
      <c r="O451" s="174"/>
      <c r="P451" s="174"/>
      <c r="Q451" s="174"/>
      <c r="R451" s="174"/>
      <c r="S451" s="174"/>
      <c r="T451" s="110">
        <f t="shared" si="11"/>
        <v>0</v>
      </c>
      <c r="U451" s="231">
        <f t="shared" si="12"/>
        <v>-1159.6768681734604</v>
      </c>
    </row>
    <row r="452" spans="1:21" ht="12.75">
      <c r="A452" s="98" t="s">
        <v>510</v>
      </c>
      <c r="B452" s="232"/>
      <c r="C452" s="166"/>
      <c r="D452" s="174"/>
      <c r="E452" s="233"/>
      <c r="F452" s="174"/>
      <c r="G452" s="174"/>
      <c r="H452" s="174"/>
      <c r="I452" s="174"/>
      <c r="J452" s="174"/>
      <c r="K452" s="174"/>
      <c r="L452" s="174"/>
      <c r="M452" s="234"/>
      <c r="N452" s="174"/>
      <c r="O452" s="174"/>
      <c r="P452" s="174"/>
      <c r="Q452" s="174"/>
      <c r="R452" s="174"/>
      <c r="S452" s="174"/>
      <c r="T452" s="110">
        <f t="shared" si="11"/>
        <v>0</v>
      </c>
      <c r="U452" s="231">
        <f t="shared" si="12"/>
        <v>-1159.6768681734604</v>
      </c>
    </row>
    <row r="453" spans="1:21" ht="12.75">
      <c r="A453" s="98" t="s">
        <v>511</v>
      </c>
      <c r="B453" s="232"/>
      <c r="C453" s="166"/>
      <c r="D453" s="174"/>
      <c r="E453" s="233"/>
      <c r="F453" s="174"/>
      <c r="G453" s="174"/>
      <c r="H453" s="174"/>
      <c r="I453" s="174"/>
      <c r="J453" s="174"/>
      <c r="K453" s="174"/>
      <c r="L453" s="174"/>
      <c r="M453" s="234"/>
      <c r="N453" s="174"/>
      <c r="O453" s="174"/>
      <c r="P453" s="174"/>
      <c r="Q453" s="174"/>
      <c r="R453" s="174"/>
      <c r="S453" s="174"/>
      <c r="T453" s="110">
        <f aca="true" t="shared" si="13" ref="T453:T470">IF((COUNTA(D453:S453)&gt;12),LARGE(D453:S453,1)+LARGE(D453:S453,2)+LARGE(D453:S453,3)+LARGE(D453:S453,4)+LARGE(D453:S453,5)+LARGE(D453:S453,6)+LARGE(D453:S453,7)+LARGE(D453:S453,8)+LARGE(D453:S453,9)+LARGE(D453:S453,10)+LARGE(D453:S453,11)+LARGE(D453:S453,12),SUM(D453:S453))</f>
        <v>0</v>
      </c>
      <c r="U453" s="231">
        <f aca="true" t="shared" si="14" ref="U453:U470">T453-$T$5</f>
        <v>-1159.6768681734604</v>
      </c>
    </row>
    <row r="454" spans="1:21" ht="12.75">
      <c r="A454" s="98" t="s">
        <v>512</v>
      </c>
      <c r="B454" s="232"/>
      <c r="C454" s="166"/>
      <c r="D454" s="174"/>
      <c r="E454" s="233"/>
      <c r="F454" s="174"/>
      <c r="G454" s="174"/>
      <c r="H454" s="174"/>
      <c r="I454" s="174"/>
      <c r="J454" s="174"/>
      <c r="K454" s="174"/>
      <c r="L454" s="174"/>
      <c r="M454" s="234"/>
      <c r="N454" s="174"/>
      <c r="O454" s="174"/>
      <c r="P454" s="174"/>
      <c r="Q454" s="174"/>
      <c r="R454" s="174"/>
      <c r="S454" s="174"/>
      <c r="T454" s="110">
        <f t="shared" si="13"/>
        <v>0</v>
      </c>
      <c r="U454" s="231">
        <f t="shared" si="14"/>
        <v>-1159.6768681734604</v>
      </c>
    </row>
    <row r="455" spans="1:21" ht="12.75">
      <c r="A455" s="98" t="s">
        <v>513</v>
      </c>
      <c r="B455" s="232"/>
      <c r="C455" s="166"/>
      <c r="D455" s="174"/>
      <c r="E455" s="233"/>
      <c r="F455" s="174"/>
      <c r="G455" s="174"/>
      <c r="H455" s="174"/>
      <c r="I455" s="174"/>
      <c r="J455" s="174"/>
      <c r="K455" s="174"/>
      <c r="L455" s="174"/>
      <c r="M455" s="234"/>
      <c r="N455" s="174"/>
      <c r="O455" s="174"/>
      <c r="P455" s="174"/>
      <c r="Q455" s="174"/>
      <c r="R455" s="174"/>
      <c r="S455" s="174"/>
      <c r="T455" s="110">
        <f t="shared" si="13"/>
        <v>0</v>
      </c>
      <c r="U455" s="231">
        <f t="shared" si="14"/>
        <v>-1159.6768681734604</v>
      </c>
    </row>
    <row r="456" spans="1:21" ht="12.75">
      <c r="A456" s="98" t="s">
        <v>514</v>
      </c>
      <c r="B456" s="232"/>
      <c r="C456" s="166"/>
      <c r="D456" s="174"/>
      <c r="E456" s="233"/>
      <c r="F456" s="174"/>
      <c r="G456" s="174"/>
      <c r="H456" s="174"/>
      <c r="I456" s="174"/>
      <c r="J456" s="174"/>
      <c r="K456" s="174"/>
      <c r="L456" s="174"/>
      <c r="M456" s="234"/>
      <c r="N456" s="174"/>
      <c r="O456" s="174"/>
      <c r="P456" s="174"/>
      <c r="Q456" s="174"/>
      <c r="R456" s="174"/>
      <c r="S456" s="174"/>
      <c r="T456" s="110">
        <f t="shared" si="13"/>
        <v>0</v>
      </c>
      <c r="U456" s="231">
        <f t="shared" si="14"/>
        <v>-1159.6768681734604</v>
      </c>
    </row>
    <row r="457" spans="1:21" ht="12.75">
      <c r="A457" s="98" t="s">
        <v>515</v>
      </c>
      <c r="B457" s="232"/>
      <c r="C457" s="166"/>
      <c r="D457" s="174"/>
      <c r="E457" s="233"/>
      <c r="F457" s="174"/>
      <c r="G457" s="174"/>
      <c r="H457" s="174"/>
      <c r="I457" s="174"/>
      <c r="J457" s="174"/>
      <c r="K457" s="174"/>
      <c r="L457" s="174"/>
      <c r="M457" s="234"/>
      <c r="N457" s="174"/>
      <c r="O457" s="174"/>
      <c r="P457" s="174"/>
      <c r="Q457" s="174"/>
      <c r="R457" s="174"/>
      <c r="S457" s="174"/>
      <c r="T457" s="110">
        <f t="shared" si="13"/>
        <v>0</v>
      </c>
      <c r="U457" s="231">
        <f t="shared" si="14"/>
        <v>-1159.6768681734604</v>
      </c>
    </row>
    <row r="458" spans="1:21" ht="12.75">
      <c r="A458" s="98" t="s">
        <v>516</v>
      </c>
      <c r="B458" s="232"/>
      <c r="C458" s="166"/>
      <c r="D458" s="174"/>
      <c r="E458" s="233"/>
      <c r="F458" s="174"/>
      <c r="G458" s="174"/>
      <c r="H458" s="174"/>
      <c r="I458" s="174"/>
      <c r="J458" s="174"/>
      <c r="K458" s="174"/>
      <c r="L458" s="174"/>
      <c r="M458" s="234"/>
      <c r="N458" s="174"/>
      <c r="O458" s="174"/>
      <c r="P458" s="174"/>
      <c r="Q458" s="174"/>
      <c r="R458" s="174"/>
      <c r="S458" s="174"/>
      <c r="T458" s="110">
        <f t="shared" si="13"/>
        <v>0</v>
      </c>
      <c r="U458" s="231">
        <f t="shared" si="14"/>
        <v>-1159.6768681734604</v>
      </c>
    </row>
    <row r="459" spans="1:21" ht="12.75">
      <c r="A459" s="98" t="s">
        <v>517</v>
      </c>
      <c r="B459" s="232"/>
      <c r="C459" s="166"/>
      <c r="D459" s="174"/>
      <c r="E459" s="233"/>
      <c r="F459" s="174"/>
      <c r="G459" s="174"/>
      <c r="H459" s="174"/>
      <c r="I459" s="174"/>
      <c r="J459" s="174"/>
      <c r="K459" s="174"/>
      <c r="L459" s="174"/>
      <c r="M459" s="234"/>
      <c r="N459" s="174"/>
      <c r="O459" s="174"/>
      <c r="P459" s="174"/>
      <c r="Q459" s="174"/>
      <c r="R459" s="174"/>
      <c r="S459" s="174"/>
      <c r="T459" s="110">
        <f t="shared" si="13"/>
        <v>0</v>
      </c>
      <c r="U459" s="231">
        <f t="shared" si="14"/>
        <v>-1159.6768681734604</v>
      </c>
    </row>
    <row r="460" spans="1:21" ht="12.75">
      <c r="A460" s="98" t="s">
        <v>518</v>
      </c>
      <c r="B460" s="232"/>
      <c r="C460" s="166"/>
      <c r="D460" s="174"/>
      <c r="E460" s="233"/>
      <c r="F460" s="174"/>
      <c r="G460" s="174"/>
      <c r="H460" s="174"/>
      <c r="I460" s="174"/>
      <c r="J460" s="174"/>
      <c r="K460" s="174"/>
      <c r="L460" s="174"/>
      <c r="M460" s="234"/>
      <c r="N460" s="174"/>
      <c r="O460" s="174"/>
      <c r="P460" s="174"/>
      <c r="Q460" s="174"/>
      <c r="R460" s="174"/>
      <c r="S460" s="174"/>
      <c r="T460" s="110">
        <f t="shared" si="13"/>
        <v>0</v>
      </c>
      <c r="U460" s="231">
        <f t="shared" si="14"/>
        <v>-1159.6768681734604</v>
      </c>
    </row>
    <row r="461" spans="1:21" ht="12.75">
      <c r="A461" s="98" t="s">
        <v>519</v>
      </c>
      <c r="B461" s="232"/>
      <c r="C461" s="166"/>
      <c r="D461" s="174"/>
      <c r="E461" s="233"/>
      <c r="F461" s="174"/>
      <c r="G461" s="174"/>
      <c r="H461" s="174"/>
      <c r="I461" s="174"/>
      <c r="J461" s="174"/>
      <c r="K461" s="174"/>
      <c r="L461" s="174"/>
      <c r="M461" s="234"/>
      <c r="N461" s="174"/>
      <c r="O461" s="174"/>
      <c r="P461" s="174"/>
      <c r="Q461" s="174"/>
      <c r="R461" s="174"/>
      <c r="S461" s="174"/>
      <c r="T461" s="110">
        <f t="shared" si="13"/>
        <v>0</v>
      </c>
      <c r="U461" s="231">
        <f t="shared" si="14"/>
        <v>-1159.6768681734604</v>
      </c>
    </row>
    <row r="462" spans="1:21" ht="12.75">
      <c r="A462" s="98" t="s">
        <v>520</v>
      </c>
      <c r="B462" s="232"/>
      <c r="C462" s="166"/>
      <c r="D462" s="174"/>
      <c r="E462" s="233"/>
      <c r="F462" s="174"/>
      <c r="G462" s="174"/>
      <c r="H462" s="174"/>
      <c r="I462" s="174"/>
      <c r="J462" s="174"/>
      <c r="K462" s="174"/>
      <c r="L462" s="174"/>
      <c r="M462" s="234"/>
      <c r="N462" s="174"/>
      <c r="O462" s="174"/>
      <c r="P462" s="174"/>
      <c r="Q462" s="174"/>
      <c r="R462" s="174"/>
      <c r="S462" s="174"/>
      <c r="T462" s="110">
        <f t="shared" si="13"/>
        <v>0</v>
      </c>
      <c r="U462" s="231">
        <f t="shared" si="14"/>
        <v>-1159.6768681734604</v>
      </c>
    </row>
    <row r="463" spans="1:21" ht="12.75">
      <c r="A463" s="98" t="s">
        <v>521</v>
      </c>
      <c r="B463" s="232"/>
      <c r="C463" s="166"/>
      <c r="D463" s="174"/>
      <c r="E463" s="233"/>
      <c r="F463" s="174"/>
      <c r="G463" s="174"/>
      <c r="H463" s="174"/>
      <c r="I463" s="174"/>
      <c r="J463" s="174"/>
      <c r="K463" s="174"/>
      <c r="L463" s="174"/>
      <c r="M463" s="234"/>
      <c r="N463" s="174"/>
      <c r="O463" s="174"/>
      <c r="P463" s="174"/>
      <c r="Q463" s="174"/>
      <c r="R463" s="174"/>
      <c r="S463" s="174"/>
      <c r="T463" s="110">
        <f t="shared" si="13"/>
        <v>0</v>
      </c>
      <c r="U463" s="231">
        <f t="shared" si="14"/>
        <v>-1159.6768681734604</v>
      </c>
    </row>
    <row r="464" spans="1:21" ht="12.75">
      <c r="A464" s="98" t="s">
        <v>522</v>
      </c>
      <c r="B464" s="232"/>
      <c r="C464" s="166"/>
      <c r="D464" s="174"/>
      <c r="E464" s="233"/>
      <c r="F464" s="174"/>
      <c r="G464" s="174"/>
      <c r="H464" s="174"/>
      <c r="I464" s="174"/>
      <c r="J464" s="174"/>
      <c r="K464" s="174"/>
      <c r="L464" s="174"/>
      <c r="M464" s="234"/>
      <c r="N464" s="174"/>
      <c r="O464" s="174"/>
      <c r="P464" s="174"/>
      <c r="Q464" s="174"/>
      <c r="R464" s="174"/>
      <c r="S464" s="174"/>
      <c r="T464" s="110">
        <f t="shared" si="13"/>
        <v>0</v>
      </c>
      <c r="U464" s="231">
        <f t="shared" si="14"/>
        <v>-1159.6768681734604</v>
      </c>
    </row>
    <row r="465" spans="1:21" ht="12.75">
      <c r="A465" s="98" t="s">
        <v>523</v>
      </c>
      <c r="B465" s="232"/>
      <c r="C465" s="166"/>
      <c r="D465" s="174"/>
      <c r="E465" s="233"/>
      <c r="F465" s="174"/>
      <c r="G465" s="174"/>
      <c r="H465" s="174"/>
      <c r="I465" s="174"/>
      <c r="J465" s="174"/>
      <c r="K465" s="174"/>
      <c r="L465" s="174"/>
      <c r="M465" s="234"/>
      <c r="N465" s="174"/>
      <c r="O465" s="174"/>
      <c r="P465" s="174"/>
      <c r="Q465" s="174"/>
      <c r="R465" s="174"/>
      <c r="S465" s="174"/>
      <c r="T465" s="110">
        <f t="shared" si="13"/>
        <v>0</v>
      </c>
      <c r="U465" s="231">
        <f t="shared" si="14"/>
        <v>-1159.6768681734604</v>
      </c>
    </row>
    <row r="466" spans="1:21" ht="12.75">
      <c r="A466" s="98" t="s">
        <v>524</v>
      </c>
      <c r="B466" s="232"/>
      <c r="C466" s="166"/>
      <c r="D466" s="174"/>
      <c r="E466" s="233"/>
      <c r="F466" s="174"/>
      <c r="G466" s="174"/>
      <c r="H466" s="174"/>
      <c r="I466" s="174"/>
      <c r="J466" s="174"/>
      <c r="K466" s="174"/>
      <c r="L466" s="174"/>
      <c r="M466" s="234"/>
      <c r="N466" s="174"/>
      <c r="O466" s="174"/>
      <c r="P466" s="174"/>
      <c r="Q466" s="174"/>
      <c r="R466" s="174"/>
      <c r="S466" s="174"/>
      <c r="T466" s="110">
        <f t="shared" si="13"/>
        <v>0</v>
      </c>
      <c r="U466" s="231">
        <f t="shared" si="14"/>
        <v>-1159.6768681734604</v>
      </c>
    </row>
    <row r="467" spans="1:21" ht="12.75">
      <c r="A467" s="98" t="s">
        <v>525</v>
      </c>
      <c r="B467" s="232"/>
      <c r="C467" s="166"/>
      <c r="D467" s="174"/>
      <c r="E467" s="233"/>
      <c r="F467" s="174"/>
      <c r="G467" s="174"/>
      <c r="H467" s="174"/>
      <c r="I467" s="174"/>
      <c r="J467" s="174"/>
      <c r="K467" s="174"/>
      <c r="L467" s="174"/>
      <c r="M467" s="234"/>
      <c r="N467" s="174"/>
      <c r="O467" s="174"/>
      <c r="P467" s="174"/>
      <c r="Q467" s="174"/>
      <c r="R467" s="174"/>
      <c r="S467" s="174"/>
      <c r="T467" s="110">
        <f t="shared" si="13"/>
        <v>0</v>
      </c>
      <c r="U467" s="231">
        <f t="shared" si="14"/>
        <v>-1159.6768681734604</v>
      </c>
    </row>
    <row r="468" spans="1:21" ht="12.75">
      <c r="A468" s="98" t="s">
        <v>526</v>
      </c>
      <c r="B468" s="232"/>
      <c r="C468" s="166"/>
      <c r="D468" s="174"/>
      <c r="E468" s="233"/>
      <c r="F468" s="174"/>
      <c r="G468" s="174"/>
      <c r="H468" s="174"/>
      <c r="I468" s="174"/>
      <c r="J468" s="174"/>
      <c r="K468" s="174"/>
      <c r="L468" s="174"/>
      <c r="M468" s="234"/>
      <c r="N468" s="174"/>
      <c r="O468" s="174"/>
      <c r="P468" s="174"/>
      <c r="Q468" s="174"/>
      <c r="R468" s="174"/>
      <c r="S468" s="174"/>
      <c r="T468" s="110">
        <f t="shared" si="13"/>
        <v>0</v>
      </c>
      <c r="U468" s="231">
        <f t="shared" si="14"/>
        <v>-1159.6768681734604</v>
      </c>
    </row>
    <row r="469" spans="1:21" ht="12.75">
      <c r="A469" s="98" t="s">
        <v>527</v>
      </c>
      <c r="B469" s="232"/>
      <c r="C469" s="166"/>
      <c r="D469" s="174"/>
      <c r="E469" s="233"/>
      <c r="F469" s="174"/>
      <c r="G469" s="174"/>
      <c r="H469" s="174"/>
      <c r="I469" s="174"/>
      <c r="J469" s="174"/>
      <c r="K469" s="174"/>
      <c r="L469" s="174"/>
      <c r="M469" s="234"/>
      <c r="N469" s="174"/>
      <c r="O469" s="174"/>
      <c r="P469" s="174"/>
      <c r="Q469" s="174"/>
      <c r="R469" s="174"/>
      <c r="S469" s="174"/>
      <c r="T469" s="110">
        <f t="shared" si="13"/>
        <v>0</v>
      </c>
      <c r="U469" s="231">
        <f t="shared" si="14"/>
        <v>-1159.6768681734604</v>
      </c>
    </row>
    <row r="470" spans="1:21" ht="12.75">
      <c r="A470" s="98" t="s">
        <v>528</v>
      </c>
      <c r="B470" s="232"/>
      <c r="C470" s="166"/>
      <c r="D470" s="174"/>
      <c r="E470" s="233"/>
      <c r="F470" s="174"/>
      <c r="G470" s="174"/>
      <c r="H470" s="174"/>
      <c r="I470" s="174"/>
      <c r="J470" s="174"/>
      <c r="K470" s="174"/>
      <c r="L470" s="174"/>
      <c r="M470" s="234"/>
      <c r="N470" s="174"/>
      <c r="O470" s="174"/>
      <c r="P470" s="174"/>
      <c r="Q470" s="174"/>
      <c r="R470" s="174"/>
      <c r="S470" s="174"/>
      <c r="T470" s="110">
        <f t="shared" si="13"/>
        <v>0</v>
      </c>
      <c r="U470" s="231">
        <f t="shared" si="14"/>
        <v>-1159.6768681734604</v>
      </c>
    </row>
    <row r="471" spans="1:21" ht="12.75">
      <c r="A471" s="98" t="s">
        <v>529</v>
      </c>
      <c r="B471" s="232"/>
      <c r="C471" s="166"/>
      <c r="D471" s="174"/>
      <c r="E471" s="233"/>
      <c r="F471" s="174"/>
      <c r="G471" s="174"/>
      <c r="H471" s="174"/>
      <c r="I471" s="174"/>
      <c r="J471" s="174"/>
      <c r="K471" s="174"/>
      <c r="L471" s="174"/>
      <c r="M471" s="234"/>
      <c r="N471" s="174"/>
      <c r="O471" s="174"/>
      <c r="P471" s="174"/>
      <c r="Q471" s="174"/>
      <c r="R471" s="174"/>
      <c r="S471" s="174"/>
      <c r="T471" s="110">
        <f aca="true" t="shared" si="15" ref="T471:T500">IF((COUNTA(D471:S471)&gt;12),LARGE(D471:S471,1)+LARGE(D471:S471,2)+LARGE(D471:S471,3)+LARGE(D471:S471,4)+LARGE(D471:S471,5)+LARGE(D471:S471,6)+LARGE(D471:S471,7)+LARGE(D471:S471,8)+LARGE(D471:S471,9)+LARGE(D471:S471,10)+LARGE(D471:S471,11)+LARGE(D471:S471,12),SUM(D471:S471))</f>
        <v>0</v>
      </c>
      <c r="U471" s="231">
        <f aca="true" t="shared" si="16" ref="U471:U504">T471-$T$5</f>
        <v>-1159.6768681734604</v>
      </c>
    </row>
    <row r="472" spans="1:21" ht="12.75">
      <c r="A472" s="98" t="s">
        <v>530</v>
      </c>
      <c r="B472" s="232"/>
      <c r="C472" s="166"/>
      <c r="D472" s="174"/>
      <c r="E472" s="233"/>
      <c r="F472" s="174"/>
      <c r="G472" s="174"/>
      <c r="H472" s="174"/>
      <c r="I472" s="174"/>
      <c r="J472" s="174"/>
      <c r="K472" s="174"/>
      <c r="L472" s="174"/>
      <c r="M472" s="234"/>
      <c r="N472" s="174"/>
      <c r="O472" s="174"/>
      <c r="P472" s="174"/>
      <c r="Q472" s="174"/>
      <c r="R472" s="174"/>
      <c r="S472" s="174"/>
      <c r="T472" s="110">
        <f t="shared" si="15"/>
        <v>0</v>
      </c>
      <c r="U472" s="231">
        <f t="shared" si="16"/>
        <v>-1159.6768681734604</v>
      </c>
    </row>
    <row r="473" spans="1:21" ht="12.75">
      <c r="A473" s="98" t="s">
        <v>531</v>
      </c>
      <c r="B473" s="232"/>
      <c r="C473" s="166"/>
      <c r="D473" s="174"/>
      <c r="E473" s="233"/>
      <c r="F473" s="174"/>
      <c r="G473" s="174"/>
      <c r="H473" s="174"/>
      <c r="I473" s="174"/>
      <c r="J473" s="174"/>
      <c r="K473" s="174"/>
      <c r="L473" s="174"/>
      <c r="M473" s="234"/>
      <c r="N473" s="174"/>
      <c r="O473" s="174"/>
      <c r="P473" s="174"/>
      <c r="Q473" s="174"/>
      <c r="R473" s="174"/>
      <c r="S473" s="174"/>
      <c r="T473" s="110">
        <f t="shared" si="15"/>
        <v>0</v>
      </c>
      <c r="U473" s="231">
        <f t="shared" si="16"/>
        <v>-1159.6768681734604</v>
      </c>
    </row>
    <row r="474" spans="1:21" ht="12.75">
      <c r="A474" s="98" t="s">
        <v>532</v>
      </c>
      <c r="B474" s="232"/>
      <c r="C474" s="166"/>
      <c r="D474" s="174"/>
      <c r="E474" s="233"/>
      <c r="F474" s="174"/>
      <c r="G474" s="174"/>
      <c r="H474" s="174"/>
      <c r="I474" s="174"/>
      <c r="J474" s="174"/>
      <c r="K474" s="174"/>
      <c r="L474" s="174"/>
      <c r="M474" s="234"/>
      <c r="N474" s="174"/>
      <c r="O474" s="174"/>
      <c r="P474" s="174"/>
      <c r="Q474" s="174"/>
      <c r="R474" s="174"/>
      <c r="S474" s="174"/>
      <c r="T474" s="110">
        <f t="shared" si="15"/>
        <v>0</v>
      </c>
      <c r="U474" s="231">
        <f t="shared" si="16"/>
        <v>-1159.6768681734604</v>
      </c>
    </row>
    <row r="475" spans="1:21" ht="12.75">
      <c r="A475" s="98" t="s">
        <v>533</v>
      </c>
      <c r="B475" s="232"/>
      <c r="C475" s="166"/>
      <c r="D475" s="174"/>
      <c r="E475" s="233"/>
      <c r="F475" s="174"/>
      <c r="G475" s="174"/>
      <c r="H475" s="174"/>
      <c r="I475" s="174"/>
      <c r="J475" s="174"/>
      <c r="K475" s="174"/>
      <c r="L475" s="174"/>
      <c r="M475" s="234"/>
      <c r="N475" s="174"/>
      <c r="O475" s="174"/>
      <c r="P475" s="174"/>
      <c r="Q475" s="174"/>
      <c r="R475" s="174"/>
      <c r="S475" s="174"/>
      <c r="T475" s="110">
        <f t="shared" si="15"/>
        <v>0</v>
      </c>
      <c r="U475" s="231">
        <f t="shared" si="16"/>
        <v>-1159.6768681734604</v>
      </c>
    </row>
    <row r="476" spans="1:21" ht="12.75">
      <c r="A476" s="98" t="s">
        <v>534</v>
      </c>
      <c r="B476" s="232"/>
      <c r="C476" s="166"/>
      <c r="D476" s="174"/>
      <c r="E476" s="233"/>
      <c r="F476" s="174"/>
      <c r="G476" s="174"/>
      <c r="H476" s="174"/>
      <c r="I476" s="174"/>
      <c r="J476" s="174"/>
      <c r="K476" s="174"/>
      <c r="L476" s="174"/>
      <c r="M476" s="234"/>
      <c r="N476" s="174"/>
      <c r="O476" s="174"/>
      <c r="P476" s="174"/>
      <c r="Q476" s="174"/>
      <c r="R476" s="174"/>
      <c r="S476" s="174"/>
      <c r="T476" s="110">
        <f t="shared" si="15"/>
        <v>0</v>
      </c>
      <c r="U476" s="231">
        <f t="shared" si="16"/>
        <v>-1159.6768681734604</v>
      </c>
    </row>
    <row r="477" spans="1:21" ht="12.75">
      <c r="A477" s="98" t="s">
        <v>535</v>
      </c>
      <c r="B477" s="232"/>
      <c r="C477" s="166"/>
      <c r="D477" s="174"/>
      <c r="E477" s="233"/>
      <c r="F477" s="174"/>
      <c r="G477" s="174"/>
      <c r="H477" s="174"/>
      <c r="I477" s="174"/>
      <c r="J477" s="174"/>
      <c r="K477" s="174"/>
      <c r="L477" s="174"/>
      <c r="M477" s="234"/>
      <c r="N477" s="174"/>
      <c r="O477" s="174"/>
      <c r="P477" s="174"/>
      <c r="Q477" s="174"/>
      <c r="R477" s="174"/>
      <c r="S477" s="174"/>
      <c r="T477" s="110">
        <f t="shared" si="15"/>
        <v>0</v>
      </c>
      <c r="U477" s="231">
        <f t="shared" si="16"/>
        <v>-1159.6768681734604</v>
      </c>
    </row>
    <row r="478" spans="1:21" ht="12.75">
      <c r="A478" s="98" t="s">
        <v>536</v>
      </c>
      <c r="B478" s="232"/>
      <c r="C478" s="166"/>
      <c r="D478" s="174"/>
      <c r="E478" s="233"/>
      <c r="F478" s="174"/>
      <c r="G478" s="174"/>
      <c r="H478" s="174"/>
      <c r="I478" s="174"/>
      <c r="J478" s="174"/>
      <c r="K478" s="174"/>
      <c r="L478" s="174"/>
      <c r="M478" s="234"/>
      <c r="N478" s="174"/>
      <c r="O478" s="174"/>
      <c r="P478" s="174"/>
      <c r="Q478" s="174"/>
      <c r="R478" s="174"/>
      <c r="S478" s="174"/>
      <c r="T478" s="110">
        <f t="shared" si="15"/>
        <v>0</v>
      </c>
      <c r="U478" s="231">
        <f t="shared" si="16"/>
        <v>-1159.6768681734604</v>
      </c>
    </row>
    <row r="479" spans="1:21" ht="12.75">
      <c r="A479" s="98" t="s">
        <v>537</v>
      </c>
      <c r="B479" s="232"/>
      <c r="C479" s="166"/>
      <c r="D479" s="174"/>
      <c r="E479" s="233"/>
      <c r="F479" s="174"/>
      <c r="G479" s="174"/>
      <c r="H479" s="174"/>
      <c r="I479" s="174"/>
      <c r="J479" s="174"/>
      <c r="K479" s="174"/>
      <c r="L479" s="174"/>
      <c r="M479" s="234"/>
      <c r="N479" s="174"/>
      <c r="O479" s="174"/>
      <c r="P479" s="174"/>
      <c r="Q479" s="174"/>
      <c r="R479" s="174"/>
      <c r="S479" s="174"/>
      <c r="T479" s="110">
        <f t="shared" si="15"/>
        <v>0</v>
      </c>
      <c r="U479" s="231">
        <f t="shared" si="16"/>
        <v>-1159.6768681734604</v>
      </c>
    </row>
    <row r="480" spans="1:21" ht="12.75">
      <c r="A480" s="98" t="s">
        <v>538</v>
      </c>
      <c r="B480" s="232"/>
      <c r="C480" s="166"/>
      <c r="D480" s="174"/>
      <c r="E480" s="233"/>
      <c r="F480" s="174"/>
      <c r="G480" s="174"/>
      <c r="H480" s="174"/>
      <c r="I480" s="174"/>
      <c r="J480" s="174"/>
      <c r="K480" s="174"/>
      <c r="L480" s="174"/>
      <c r="M480" s="234"/>
      <c r="N480" s="174"/>
      <c r="O480" s="174"/>
      <c r="P480" s="174"/>
      <c r="Q480" s="174"/>
      <c r="R480" s="174"/>
      <c r="S480" s="174"/>
      <c r="T480" s="110">
        <f t="shared" si="15"/>
        <v>0</v>
      </c>
      <c r="U480" s="231">
        <f t="shared" si="16"/>
        <v>-1159.6768681734604</v>
      </c>
    </row>
    <row r="481" spans="1:21" ht="12.75">
      <c r="A481" s="98" t="s">
        <v>539</v>
      </c>
      <c r="B481" s="232"/>
      <c r="C481" s="166"/>
      <c r="D481" s="174"/>
      <c r="E481" s="233"/>
      <c r="F481" s="174"/>
      <c r="G481" s="174"/>
      <c r="H481" s="174"/>
      <c r="I481" s="174"/>
      <c r="J481" s="174"/>
      <c r="K481" s="174"/>
      <c r="L481" s="174"/>
      <c r="M481" s="234"/>
      <c r="N481" s="174"/>
      <c r="O481" s="174"/>
      <c r="P481" s="174"/>
      <c r="Q481" s="174"/>
      <c r="R481" s="174"/>
      <c r="S481" s="174"/>
      <c r="T481" s="110">
        <f t="shared" si="15"/>
        <v>0</v>
      </c>
      <c r="U481" s="231">
        <f t="shared" si="16"/>
        <v>-1159.6768681734604</v>
      </c>
    </row>
    <row r="482" spans="1:21" ht="12.75">
      <c r="A482" s="98" t="s">
        <v>540</v>
      </c>
      <c r="B482" s="232"/>
      <c r="C482" s="166"/>
      <c r="D482" s="174"/>
      <c r="E482" s="233"/>
      <c r="F482" s="174"/>
      <c r="G482" s="174"/>
      <c r="H482" s="174"/>
      <c r="I482" s="174"/>
      <c r="J482" s="174"/>
      <c r="K482" s="174"/>
      <c r="L482" s="174"/>
      <c r="M482" s="234"/>
      <c r="N482" s="174"/>
      <c r="O482" s="174"/>
      <c r="P482" s="174"/>
      <c r="Q482" s="174"/>
      <c r="R482" s="174"/>
      <c r="S482" s="174"/>
      <c r="T482" s="110">
        <f t="shared" si="15"/>
        <v>0</v>
      </c>
      <c r="U482" s="231">
        <f t="shared" si="16"/>
        <v>-1159.6768681734604</v>
      </c>
    </row>
    <row r="483" spans="1:21" ht="12.75">
      <c r="A483" s="98" t="s">
        <v>541</v>
      </c>
      <c r="B483" s="232"/>
      <c r="C483" s="166"/>
      <c r="D483" s="174"/>
      <c r="E483" s="233"/>
      <c r="F483" s="174"/>
      <c r="G483" s="174"/>
      <c r="H483" s="174"/>
      <c r="I483" s="174"/>
      <c r="J483" s="174"/>
      <c r="K483" s="174"/>
      <c r="L483" s="174"/>
      <c r="M483" s="234"/>
      <c r="N483" s="174"/>
      <c r="O483" s="174"/>
      <c r="P483" s="174"/>
      <c r="Q483" s="174"/>
      <c r="R483" s="174"/>
      <c r="S483" s="174"/>
      <c r="T483" s="110">
        <f t="shared" si="15"/>
        <v>0</v>
      </c>
      <c r="U483" s="231">
        <f t="shared" si="16"/>
        <v>-1159.6768681734604</v>
      </c>
    </row>
    <row r="484" spans="1:21" ht="12.75">
      <c r="A484" s="98" t="s">
        <v>542</v>
      </c>
      <c r="B484" s="232"/>
      <c r="C484" s="166"/>
      <c r="D484" s="174"/>
      <c r="E484" s="233"/>
      <c r="F484" s="174"/>
      <c r="G484" s="174"/>
      <c r="H484" s="174"/>
      <c r="I484" s="174"/>
      <c r="J484" s="174"/>
      <c r="K484" s="174"/>
      <c r="L484" s="174"/>
      <c r="M484" s="234"/>
      <c r="N484" s="174"/>
      <c r="O484" s="174"/>
      <c r="P484" s="174"/>
      <c r="Q484" s="174"/>
      <c r="R484" s="174"/>
      <c r="S484" s="174"/>
      <c r="T484" s="110">
        <f t="shared" si="15"/>
        <v>0</v>
      </c>
      <c r="U484" s="231">
        <f t="shared" si="16"/>
        <v>-1159.6768681734604</v>
      </c>
    </row>
    <row r="485" spans="1:21" ht="12.75">
      <c r="A485" s="98" t="s">
        <v>543</v>
      </c>
      <c r="B485" s="232"/>
      <c r="C485" s="166"/>
      <c r="D485" s="174"/>
      <c r="E485" s="233"/>
      <c r="F485" s="174"/>
      <c r="G485" s="174"/>
      <c r="H485" s="174"/>
      <c r="I485" s="174"/>
      <c r="J485" s="174"/>
      <c r="K485" s="174"/>
      <c r="L485" s="174"/>
      <c r="M485" s="234"/>
      <c r="N485" s="174"/>
      <c r="O485" s="174"/>
      <c r="P485" s="174"/>
      <c r="Q485" s="174"/>
      <c r="R485" s="174"/>
      <c r="S485" s="174"/>
      <c r="T485" s="110">
        <f t="shared" si="15"/>
        <v>0</v>
      </c>
      <c r="U485" s="231">
        <f t="shared" si="16"/>
        <v>-1159.6768681734604</v>
      </c>
    </row>
    <row r="486" spans="1:21" ht="12.75">
      <c r="A486" s="98" t="s">
        <v>544</v>
      </c>
      <c r="B486" s="232"/>
      <c r="C486" s="166"/>
      <c r="D486" s="174"/>
      <c r="E486" s="233"/>
      <c r="F486" s="174"/>
      <c r="G486" s="174"/>
      <c r="H486" s="174"/>
      <c r="I486" s="174"/>
      <c r="J486" s="174"/>
      <c r="K486" s="174"/>
      <c r="L486" s="174"/>
      <c r="M486" s="234"/>
      <c r="N486" s="174"/>
      <c r="O486" s="174"/>
      <c r="P486" s="174"/>
      <c r="Q486" s="174"/>
      <c r="R486" s="174"/>
      <c r="S486" s="174"/>
      <c r="T486" s="110">
        <f t="shared" si="15"/>
        <v>0</v>
      </c>
      <c r="U486" s="231">
        <f t="shared" si="16"/>
        <v>-1159.6768681734604</v>
      </c>
    </row>
    <row r="487" spans="1:21" ht="12.75">
      <c r="A487" s="98" t="s">
        <v>545</v>
      </c>
      <c r="B487" s="232"/>
      <c r="C487" s="166"/>
      <c r="D487" s="174"/>
      <c r="E487" s="233"/>
      <c r="F487" s="174"/>
      <c r="G487" s="174"/>
      <c r="H487" s="174"/>
      <c r="I487" s="174"/>
      <c r="J487" s="174"/>
      <c r="K487" s="174"/>
      <c r="L487" s="174"/>
      <c r="M487" s="234"/>
      <c r="N487" s="174"/>
      <c r="O487" s="174"/>
      <c r="P487" s="174"/>
      <c r="Q487" s="174"/>
      <c r="R487" s="174"/>
      <c r="S487" s="174"/>
      <c r="T487" s="110">
        <f t="shared" si="15"/>
        <v>0</v>
      </c>
      <c r="U487" s="231">
        <f t="shared" si="16"/>
        <v>-1159.6768681734604</v>
      </c>
    </row>
    <row r="488" spans="1:21" ht="12.75">
      <c r="A488" s="98" t="s">
        <v>546</v>
      </c>
      <c r="B488" s="232"/>
      <c r="C488" s="166"/>
      <c r="D488" s="174"/>
      <c r="E488" s="233"/>
      <c r="F488" s="174"/>
      <c r="G488" s="174"/>
      <c r="H488" s="174"/>
      <c r="I488" s="174"/>
      <c r="J488" s="174"/>
      <c r="K488" s="174"/>
      <c r="L488" s="174"/>
      <c r="M488" s="234"/>
      <c r="N488" s="174"/>
      <c r="O488" s="174"/>
      <c r="P488" s="174"/>
      <c r="Q488" s="174"/>
      <c r="R488" s="174"/>
      <c r="S488" s="174"/>
      <c r="T488" s="110">
        <f t="shared" si="15"/>
        <v>0</v>
      </c>
      <c r="U488" s="231">
        <f t="shared" si="16"/>
        <v>-1159.6768681734604</v>
      </c>
    </row>
    <row r="489" spans="1:21" ht="12.75">
      <c r="A489" s="98" t="s">
        <v>547</v>
      </c>
      <c r="B489" s="232"/>
      <c r="C489" s="166"/>
      <c r="D489" s="174"/>
      <c r="E489" s="233"/>
      <c r="F489" s="174"/>
      <c r="G489" s="174"/>
      <c r="H489" s="174"/>
      <c r="I489" s="174"/>
      <c r="J489" s="174"/>
      <c r="K489" s="174"/>
      <c r="L489" s="174"/>
      <c r="M489" s="234"/>
      <c r="N489" s="174"/>
      <c r="O489" s="174"/>
      <c r="P489" s="174"/>
      <c r="Q489" s="174"/>
      <c r="R489" s="174"/>
      <c r="S489" s="174"/>
      <c r="T489" s="110">
        <f t="shared" si="15"/>
        <v>0</v>
      </c>
      <c r="U489" s="231">
        <f t="shared" si="16"/>
        <v>-1159.6768681734604</v>
      </c>
    </row>
    <row r="490" spans="1:21" ht="12.75">
      <c r="A490" s="98" t="s">
        <v>548</v>
      </c>
      <c r="B490" s="232"/>
      <c r="C490" s="166"/>
      <c r="D490" s="174"/>
      <c r="E490" s="233"/>
      <c r="F490" s="174"/>
      <c r="G490" s="174"/>
      <c r="H490" s="174"/>
      <c r="I490" s="174"/>
      <c r="J490" s="174"/>
      <c r="K490" s="174"/>
      <c r="L490" s="174"/>
      <c r="M490" s="234"/>
      <c r="N490" s="174"/>
      <c r="O490" s="174"/>
      <c r="P490" s="174"/>
      <c r="Q490" s="174"/>
      <c r="R490" s="174"/>
      <c r="S490" s="174"/>
      <c r="T490" s="110">
        <f t="shared" si="15"/>
        <v>0</v>
      </c>
      <c r="U490" s="231">
        <f t="shared" si="16"/>
        <v>-1159.6768681734604</v>
      </c>
    </row>
    <row r="491" spans="1:21" ht="12.75">
      <c r="A491" s="98" t="s">
        <v>549</v>
      </c>
      <c r="B491" s="232"/>
      <c r="C491" s="166"/>
      <c r="D491" s="174"/>
      <c r="E491" s="233"/>
      <c r="F491" s="174"/>
      <c r="G491" s="174"/>
      <c r="H491" s="174"/>
      <c r="I491" s="174"/>
      <c r="J491" s="174"/>
      <c r="K491" s="174"/>
      <c r="L491" s="174"/>
      <c r="M491" s="234"/>
      <c r="N491" s="174"/>
      <c r="O491" s="174"/>
      <c r="P491" s="174"/>
      <c r="Q491" s="174"/>
      <c r="R491" s="174"/>
      <c r="S491" s="174"/>
      <c r="T491" s="110">
        <f t="shared" si="15"/>
        <v>0</v>
      </c>
      <c r="U491" s="231">
        <f t="shared" si="16"/>
        <v>-1159.6768681734604</v>
      </c>
    </row>
    <row r="492" spans="1:21" ht="12.75">
      <c r="A492" s="98" t="s">
        <v>550</v>
      </c>
      <c r="B492" s="232"/>
      <c r="C492" s="166"/>
      <c r="D492" s="174"/>
      <c r="E492" s="233"/>
      <c r="F492" s="174"/>
      <c r="G492" s="174"/>
      <c r="H492" s="174"/>
      <c r="I492" s="174"/>
      <c r="J492" s="174"/>
      <c r="K492" s="174"/>
      <c r="L492" s="174"/>
      <c r="M492" s="234"/>
      <c r="N492" s="174"/>
      <c r="O492" s="174"/>
      <c r="P492" s="174"/>
      <c r="Q492" s="174"/>
      <c r="R492" s="174"/>
      <c r="S492" s="174"/>
      <c r="T492" s="110">
        <f t="shared" si="15"/>
        <v>0</v>
      </c>
      <c r="U492" s="231">
        <f t="shared" si="16"/>
        <v>-1159.6768681734604</v>
      </c>
    </row>
    <row r="493" spans="1:21" ht="12.75">
      <c r="A493" s="98" t="s">
        <v>551</v>
      </c>
      <c r="B493" s="232"/>
      <c r="C493" s="166"/>
      <c r="D493" s="174"/>
      <c r="E493" s="233"/>
      <c r="F493" s="174"/>
      <c r="G493" s="174"/>
      <c r="H493" s="174"/>
      <c r="I493" s="174"/>
      <c r="J493" s="174"/>
      <c r="K493" s="174"/>
      <c r="L493" s="174"/>
      <c r="M493" s="234"/>
      <c r="N493" s="174"/>
      <c r="O493" s="174"/>
      <c r="P493" s="174"/>
      <c r="Q493" s="174"/>
      <c r="R493" s="174"/>
      <c r="S493" s="174"/>
      <c r="T493" s="110">
        <f t="shared" si="15"/>
        <v>0</v>
      </c>
      <c r="U493" s="231">
        <f t="shared" si="16"/>
        <v>-1159.6768681734604</v>
      </c>
    </row>
    <row r="494" spans="1:21" ht="12.75">
      <c r="A494" s="98" t="s">
        <v>552</v>
      </c>
      <c r="B494" s="232"/>
      <c r="C494" s="166"/>
      <c r="D494" s="174"/>
      <c r="E494" s="233"/>
      <c r="F494" s="174"/>
      <c r="G494" s="174"/>
      <c r="H494" s="174"/>
      <c r="I494" s="174"/>
      <c r="J494" s="174"/>
      <c r="K494" s="174"/>
      <c r="L494" s="174"/>
      <c r="M494" s="234"/>
      <c r="N494" s="174"/>
      <c r="O494" s="174"/>
      <c r="P494" s="174"/>
      <c r="Q494" s="174"/>
      <c r="R494" s="174"/>
      <c r="S494" s="174"/>
      <c r="T494" s="110">
        <f t="shared" si="15"/>
        <v>0</v>
      </c>
      <c r="U494" s="231">
        <f t="shared" si="16"/>
        <v>-1159.6768681734604</v>
      </c>
    </row>
    <row r="495" spans="1:21" ht="12.75">
      <c r="A495" s="98" t="s">
        <v>553</v>
      </c>
      <c r="B495" s="232"/>
      <c r="C495" s="166"/>
      <c r="D495" s="174"/>
      <c r="E495" s="233"/>
      <c r="F495" s="174"/>
      <c r="G495" s="174"/>
      <c r="H495" s="174"/>
      <c r="I495" s="174"/>
      <c r="J495" s="174"/>
      <c r="K495" s="174"/>
      <c r="L495" s="174"/>
      <c r="M495" s="234"/>
      <c r="N495" s="174"/>
      <c r="O495" s="174"/>
      <c r="P495" s="174"/>
      <c r="Q495" s="174"/>
      <c r="R495" s="174"/>
      <c r="S495" s="174"/>
      <c r="T495" s="110">
        <f t="shared" si="15"/>
        <v>0</v>
      </c>
      <c r="U495" s="231">
        <f t="shared" si="16"/>
        <v>-1159.6768681734604</v>
      </c>
    </row>
    <row r="496" spans="1:21" ht="12.75">
      <c r="A496" s="98" t="s">
        <v>554</v>
      </c>
      <c r="B496" s="232"/>
      <c r="C496" s="166"/>
      <c r="D496" s="174"/>
      <c r="E496" s="233"/>
      <c r="F496" s="174"/>
      <c r="G496" s="174"/>
      <c r="H496" s="174"/>
      <c r="I496" s="174"/>
      <c r="J496" s="174"/>
      <c r="K496" s="174"/>
      <c r="L496" s="174"/>
      <c r="M496" s="234"/>
      <c r="N496" s="174"/>
      <c r="O496" s="174"/>
      <c r="P496" s="174"/>
      <c r="Q496" s="174"/>
      <c r="R496" s="174"/>
      <c r="S496" s="174"/>
      <c r="T496" s="110">
        <f t="shared" si="15"/>
        <v>0</v>
      </c>
      <c r="U496" s="231">
        <f t="shared" si="16"/>
        <v>-1159.6768681734604</v>
      </c>
    </row>
    <row r="497" spans="1:21" ht="12.75">
      <c r="A497" s="98" t="s">
        <v>555</v>
      </c>
      <c r="B497" s="232"/>
      <c r="C497" s="166"/>
      <c r="D497" s="174"/>
      <c r="E497" s="233"/>
      <c r="F497" s="174"/>
      <c r="G497" s="174"/>
      <c r="H497" s="174"/>
      <c r="I497" s="174"/>
      <c r="J497" s="174"/>
      <c r="K497" s="174"/>
      <c r="L497" s="174"/>
      <c r="M497" s="234"/>
      <c r="N497" s="174"/>
      <c r="O497" s="174"/>
      <c r="P497" s="174"/>
      <c r="Q497" s="174"/>
      <c r="R497" s="174"/>
      <c r="S497" s="174"/>
      <c r="T497" s="110">
        <f t="shared" si="15"/>
        <v>0</v>
      </c>
      <c r="U497" s="231">
        <f t="shared" si="16"/>
        <v>-1159.6768681734604</v>
      </c>
    </row>
    <row r="498" spans="1:21" ht="12.75">
      <c r="A498" s="98" t="s">
        <v>556</v>
      </c>
      <c r="B498" s="232"/>
      <c r="C498" s="166"/>
      <c r="D498" s="174"/>
      <c r="E498" s="233"/>
      <c r="F498" s="174"/>
      <c r="G498" s="174"/>
      <c r="H498" s="174"/>
      <c r="I498" s="174"/>
      <c r="J498" s="174"/>
      <c r="K498" s="174"/>
      <c r="L498" s="174"/>
      <c r="M498" s="234"/>
      <c r="N498" s="174"/>
      <c r="O498" s="174"/>
      <c r="P498" s="174"/>
      <c r="Q498" s="174"/>
      <c r="R498" s="174"/>
      <c r="S498" s="174"/>
      <c r="T498" s="110">
        <f t="shared" si="15"/>
        <v>0</v>
      </c>
      <c r="U498" s="231">
        <f t="shared" si="16"/>
        <v>-1159.6768681734604</v>
      </c>
    </row>
    <row r="499" spans="1:21" ht="12.75">
      <c r="A499" s="98" t="s">
        <v>557</v>
      </c>
      <c r="B499" s="232"/>
      <c r="C499" s="166"/>
      <c r="D499" s="174"/>
      <c r="E499" s="233"/>
      <c r="F499" s="174"/>
      <c r="G499" s="174"/>
      <c r="H499" s="174"/>
      <c r="I499" s="174"/>
      <c r="J499" s="174"/>
      <c r="K499" s="174"/>
      <c r="L499" s="174"/>
      <c r="M499" s="234"/>
      <c r="N499" s="174"/>
      <c r="O499" s="174"/>
      <c r="P499" s="174"/>
      <c r="Q499" s="174"/>
      <c r="R499" s="174"/>
      <c r="S499" s="174"/>
      <c r="T499" s="110">
        <f t="shared" si="15"/>
        <v>0</v>
      </c>
      <c r="U499" s="231">
        <f t="shared" si="16"/>
        <v>-1159.6768681734604</v>
      </c>
    </row>
    <row r="500" spans="1:21" ht="12.75">
      <c r="A500" s="98" t="s">
        <v>558</v>
      </c>
      <c r="B500" s="232"/>
      <c r="C500" s="166"/>
      <c r="D500" s="174"/>
      <c r="E500" s="233"/>
      <c r="F500" s="174"/>
      <c r="G500" s="174"/>
      <c r="H500" s="174"/>
      <c r="I500" s="174"/>
      <c r="J500" s="174"/>
      <c r="K500" s="174"/>
      <c r="L500" s="174"/>
      <c r="M500" s="234"/>
      <c r="N500" s="174"/>
      <c r="O500" s="174"/>
      <c r="P500" s="174"/>
      <c r="Q500" s="174"/>
      <c r="R500" s="174"/>
      <c r="S500" s="174"/>
      <c r="T500" s="110">
        <f t="shared" si="15"/>
        <v>0</v>
      </c>
      <c r="U500" s="231">
        <f t="shared" si="16"/>
        <v>-1159.6768681734604</v>
      </c>
    </row>
    <row r="501" spans="1:21" ht="12.75">
      <c r="A501" s="98" t="s">
        <v>559</v>
      </c>
      <c r="B501" s="232"/>
      <c r="C501" s="166"/>
      <c r="D501" s="174"/>
      <c r="E501" s="233"/>
      <c r="F501" s="174"/>
      <c r="G501" s="174"/>
      <c r="H501" s="174"/>
      <c r="I501" s="174"/>
      <c r="J501" s="174"/>
      <c r="K501" s="174"/>
      <c r="L501" s="174"/>
      <c r="M501" s="234"/>
      <c r="N501" s="174"/>
      <c r="O501" s="174"/>
      <c r="P501" s="174"/>
      <c r="Q501" s="174"/>
      <c r="R501" s="174"/>
      <c r="S501" s="174"/>
      <c r="T501" s="110">
        <f>IF((COUNTA(D501:S501)&gt;12),LARGE(D501:S501,1)+LARGE(D501:S501,2)+LARGE(D501:S501,3)+LARGE(D501:S501,4)+LARGE(D501:S501,5)+LARGE(D501:S501,6)+LARGE(D501:S501,7)+LARGE(D501:S501,8)+LARGE(D501:S501,9)+LARGE(D501:S501,10)+LARGE(D501:S501,11)+LARGE(D501:S501,12),SUM(D501:S501))</f>
        <v>0</v>
      </c>
      <c r="U501" s="231">
        <f t="shared" si="16"/>
        <v>-1159.6768681734604</v>
      </c>
    </row>
    <row r="502" spans="1:21" ht="12.75">
      <c r="A502" s="98" t="s">
        <v>560</v>
      </c>
      <c r="B502" s="232"/>
      <c r="C502" s="166"/>
      <c r="D502" s="174"/>
      <c r="E502" s="233"/>
      <c r="F502" s="174"/>
      <c r="G502" s="174"/>
      <c r="H502" s="174"/>
      <c r="I502" s="174"/>
      <c r="J502" s="174"/>
      <c r="K502" s="174"/>
      <c r="L502" s="174"/>
      <c r="M502" s="234"/>
      <c r="N502" s="174"/>
      <c r="O502" s="174"/>
      <c r="P502" s="174"/>
      <c r="Q502" s="174"/>
      <c r="R502" s="174"/>
      <c r="S502" s="174"/>
      <c r="T502" s="110">
        <f>IF((COUNTA(D502:S502)&gt;12),LARGE(D502:S502,1)+LARGE(D502:S502,2)+LARGE(D502:S502,3)+LARGE(D502:S502,4)+LARGE(D502:S502,5)+LARGE(D502:S502,6)+LARGE(D502:S502,7)+LARGE(D502:S502,8)+LARGE(D502:S502,9)+LARGE(D502:S502,10)+LARGE(D502:S502,11)+LARGE(D502:S502,12),SUM(D502:S502))</f>
        <v>0</v>
      </c>
      <c r="U502" s="231">
        <f t="shared" si="16"/>
        <v>-1159.6768681734604</v>
      </c>
    </row>
    <row r="503" spans="1:21" ht="12.75">
      <c r="A503" s="98" t="s">
        <v>561</v>
      </c>
      <c r="B503" s="232"/>
      <c r="C503" s="166"/>
      <c r="D503" s="174"/>
      <c r="E503" s="233"/>
      <c r="F503" s="174"/>
      <c r="G503" s="174"/>
      <c r="H503" s="174"/>
      <c r="I503" s="174"/>
      <c r="J503" s="174"/>
      <c r="K503" s="174"/>
      <c r="L503" s="174"/>
      <c r="M503" s="234"/>
      <c r="N503" s="174"/>
      <c r="O503" s="174"/>
      <c r="P503" s="174"/>
      <c r="Q503" s="174"/>
      <c r="R503" s="174"/>
      <c r="S503" s="174"/>
      <c r="T503" s="110">
        <f>IF((COUNTA(D503:S503)&gt;12),LARGE(D503:S503,1)+LARGE(D503:S503,2)+LARGE(D503:S503,3)+LARGE(D503:S503,4)+LARGE(D503:S503,5)+LARGE(D503:S503,6)+LARGE(D503:S503,7)+LARGE(D503:S503,8)+LARGE(D503:S503,9)+LARGE(D503:S503,10)+LARGE(D503:S503,11)+LARGE(D503:S503,12),SUM(D503:S503))</f>
        <v>0</v>
      </c>
      <c r="U503" s="231">
        <f t="shared" si="16"/>
        <v>-1159.6768681734604</v>
      </c>
    </row>
    <row r="504" spans="1:21" ht="12.75">
      <c r="A504" s="98" t="s">
        <v>562</v>
      </c>
      <c r="B504" s="232"/>
      <c r="C504" s="166"/>
      <c r="D504" s="174"/>
      <c r="E504" s="233"/>
      <c r="F504" s="174"/>
      <c r="G504" s="174"/>
      <c r="H504" s="174"/>
      <c r="I504" s="174"/>
      <c r="J504" s="174"/>
      <c r="K504" s="174"/>
      <c r="L504" s="174"/>
      <c r="M504" s="234"/>
      <c r="N504" s="174"/>
      <c r="O504" s="174"/>
      <c r="P504" s="174"/>
      <c r="Q504" s="174"/>
      <c r="R504" s="174"/>
      <c r="S504" s="174"/>
      <c r="T504" s="110">
        <f>IF((COUNTA(D504:S504)&gt;12),LARGE(D504:S504,1)+LARGE(D504:S504,2)+LARGE(D504:S504,3)+LARGE(D504:S504,4)+LARGE(D504:S504,5)+LARGE(D504:S504,6)+LARGE(D504:S504,7)+LARGE(D504:S504,8)+LARGE(D504:S504,9)+LARGE(D504:S504,10)+LARGE(D504:S504,11)+LARGE(D504:S504,12),SUM(D504:S504))</f>
        <v>0</v>
      </c>
      <c r="U504" s="231">
        <f t="shared" si="16"/>
        <v>-1159.6768681734604</v>
      </c>
    </row>
  </sheetData>
  <sheetProtection/>
  <mergeCells count="5">
    <mergeCell ref="A1:U1"/>
    <mergeCell ref="T2:T4"/>
    <mergeCell ref="U2:U4"/>
    <mergeCell ref="A3:B4"/>
    <mergeCell ref="C2:C4"/>
  </mergeCells>
  <conditionalFormatting sqref="D5:S385">
    <cfRule type="expression" priority="1" dxfId="2" stopIfTrue="1">
      <formula>LARGE(($D5:$S5),MIN(12,COUNT($D5:$S5)))&lt;=D5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D2:S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F77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customWidth="1"/>
    <col min="2" max="2" width="21.375" style="0" bestFit="1" customWidth="1"/>
    <col min="3" max="3" width="10.375" style="10" bestFit="1" customWidth="1"/>
    <col min="4" max="4" width="7.75390625" style="0" bestFit="1" customWidth="1"/>
    <col min="5" max="5" width="14.25390625" style="0" customWidth="1"/>
    <col min="6" max="6" width="7.125" style="0" bestFit="1" customWidth="1"/>
  </cols>
  <sheetData>
    <row r="1" spans="1:6" ht="27">
      <c r="A1" s="277" t="s">
        <v>881</v>
      </c>
      <c r="B1" s="277"/>
      <c r="C1" s="277"/>
      <c r="D1" s="277"/>
      <c r="E1" s="277"/>
      <c r="F1" s="277"/>
    </row>
    <row r="2" spans="1:6" s="1" customFormat="1" ht="12.75" customHeight="1">
      <c r="A2" s="67"/>
      <c r="B2" s="67"/>
      <c r="C2" s="67"/>
      <c r="D2" s="67"/>
      <c r="E2" s="67"/>
      <c r="F2" s="67"/>
    </row>
    <row r="3" spans="1:6" ht="12.75" customHeight="1">
      <c r="A3" s="117"/>
      <c r="B3" s="117"/>
      <c r="C3" s="129"/>
      <c r="E3" s="118" t="s">
        <v>13</v>
      </c>
      <c r="F3" s="120"/>
    </row>
    <row r="4" spans="1:6" ht="12.75" customHeight="1">
      <c r="A4" s="276" t="s">
        <v>14</v>
      </c>
      <c r="B4" s="276"/>
      <c r="C4" s="186" t="s">
        <v>15</v>
      </c>
      <c r="E4" s="118">
        <v>33</v>
      </c>
      <c r="F4" s="120"/>
    </row>
    <row r="5" spans="1:6" ht="12.75" customHeight="1">
      <c r="A5" s="276" t="s">
        <v>16</v>
      </c>
      <c r="B5" s="276"/>
      <c r="C5" s="191" t="s">
        <v>882</v>
      </c>
      <c r="D5" s="120"/>
      <c r="E5" s="120"/>
      <c r="F5" s="120"/>
    </row>
    <row r="6" spans="1:6" ht="12.75" customHeight="1">
      <c r="A6" s="276" t="s">
        <v>17</v>
      </c>
      <c r="B6" s="276"/>
      <c r="C6" s="279" t="s">
        <v>36</v>
      </c>
      <c r="D6" s="279"/>
      <c r="E6" s="279"/>
      <c r="F6" s="279"/>
    </row>
    <row r="7" spans="1:6" ht="12.75" customHeight="1" thickBot="1">
      <c r="A7" s="276" t="s">
        <v>19</v>
      </c>
      <c r="B7" s="276"/>
      <c r="C7" s="121">
        <v>55</v>
      </c>
      <c r="D7" s="120"/>
      <c r="E7" s="120" t="s">
        <v>896</v>
      </c>
      <c r="F7" s="120"/>
    </row>
    <row r="8" spans="1:6" ht="15" customHeight="1" thickBot="1">
      <c r="A8" s="59" t="s">
        <v>20</v>
      </c>
      <c r="B8" s="60"/>
      <c r="C8" s="50" t="s">
        <v>21</v>
      </c>
      <c r="D8" s="61" t="s">
        <v>22</v>
      </c>
      <c r="E8" s="108" t="s">
        <v>23</v>
      </c>
      <c r="F8" s="72" t="s">
        <v>3</v>
      </c>
    </row>
    <row r="9" spans="1:6" ht="12.75">
      <c r="A9" s="36" t="s">
        <v>52</v>
      </c>
      <c r="B9" s="216" t="s">
        <v>883</v>
      </c>
      <c r="C9" s="218">
        <v>0.08273148148148148</v>
      </c>
      <c r="D9" s="107">
        <f aca="true" t="shared" si="0" ref="D9:D46">(C$9/C9)*100</f>
        <v>100</v>
      </c>
      <c r="E9" s="38">
        <f aca="true" t="shared" si="1" ref="E9:E40">D9+E$4</f>
        <v>133</v>
      </c>
      <c r="F9" s="160">
        <f aca="true" t="shared" si="2" ref="F9:F46">C9-C$9</f>
        <v>0</v>
      </c>
    </row>
    <row r="10" spans="1:6" ht="12.75">
      <c r="A10" s="33" t="s">
        <v>53</v>
      </c>
      <c r="B10" s="215" t="s">
        <v>761</v>
      </c>
      <c r="C10" s="217">
        <v>0.08567129629629629</v>
      </c>
      <c r="D10" s="106">
        <f t="shared" si="0"/>
        <v>96.56849500135098</v>
      </c>
      <c r="E10" s="35">
        <f t="shared" si="1"/>
        <v>129.56849500135098</v>
      </c>
      <c r="F10" s="160">
        <f t="shared" si="2"/>
        <v>0.0029398148148148118</v>
      </c>
    </row>
    <row r="11" spans="1:6" ht="12.75">
      <c r="A11" s="33" t="s">
        <v>54</v>
      </c>
      <c r="B11" s="215" t="s">
        <v>688</v>
      </c>
      <c r="C11" s="217">
        <v>0.08812500000000001</v>
      </c>
      <c r="D11" s="106">
        <f t="shared" si="0"/>
        <v>93.879695298135</v>
      </c>
      <c r="E11" s="35">
        <f t="shared" si="1"/>
        <v>126.879695298135</v>
      </c>
      <c r="F11" s="160">
        <f t="shared" si="2"/>
        <v>0.005393518518518534</v>
      </c>
    </row>
    <row r="12" spans="1:6" ht="12.75">
      <c r="A12" s="33" t="s">
        <v>55</v>
      </c>
      <c r="B12" s="215" t="s">
        <v>791</v>
      </c>
      <c r="C12" s="217">
        <v>0.08901620370370371</v>
      </c>
      <c r="D12" s="106">
        <f t="shared" si="0"/>
        <v>92.9397997659602</v>
      </c>
      <c r="E12" s="35">
        <f t="shared" si="1"/>
        <v>125.9397997659602</v>
      </c>
      <c r="F12" s="160">
        <f t="shared" si="2"/>
        <v>0.006284722222222233</v>
      </c>
    </row>
    <row r="13" spans="1:6" ht="12.75">
      <c r="A13" s="33" t="s">
        <v>56</v>
      </c>
      <c r="B13" s="215" t="s">
        <v>792</v>
      </c>
      <c r="C13" s="217">
        <v>0.09114583333333333</v>
      </c>
      <c r="D13" s="106">
        <f t="shared" si="0"/>
        <v>90.76825396825396</v>
      </c>
      <c r="E13" s="35">
        <f t="shared" si="1"/>
        <v>123.76825396825396</v>
      </c>
      <c r="F13" s="160">
        <f t="shared" si="2"/>
        <v>0.008414351851851853</v>
      </c>
    </row>
    <row r="14" spans="1:6" ht="12.75">
      <c r="A14" s="33" t="s">
        <v>57</v>
      </c>
      <c r="B14" s="215" t="s">
        <v>776</v>
      </c>
      <c r="C14" s="217">
        <v>0.09226851851851853</v>
      </c>
      <c r="D14" s="106">
        <f t="shared" si="0"/>
        <v>89.66382338183642</v>
      </c>
      <c r="E14" s="35">
        <f t="shared" si="1"/>
        <v>122.66382338183642</v>
      </c>
      <c r="F14" s="160">
        <f t="shared" si="2"/>
        <v>0.009537037037037052</v>
      </c>
    </row>
    <row r="15" spans="1:6" ht="12.75">
      <c r="A15" s="33" t="s">
        <v>58</v>
      </c>
      <c r="B15" s="215" t="s">
        <v>710</v>
      </c>
      <c r="C15" s="217">
        <v>0.09340277777777778</v>
      </c>
      <c r="D15" s="106">
        <f t="shared" si="0"/>
        <v>88.57496902106567</v>
      </c>
      <c r="E15" s="35">
        <f t="shared" si="1"/>
        <v>121.57496902106567</v>
      </c>
      <c r="F15" s="160">
        <f t="shared" si="2"/>
        <v>0.010671296296296304</v>
      </c>
    </row>
    <row r="16" spans="1:6" ht="12.75">
      <c r="A16" s="33" t="s">
        <v>59</v>
      </c>
      <c r="B16" s="215" t="s">
        <v>825</v>
      </c>
      <c r="C16" s="217">
        <v>0.09348379629629629</v>
      </c>
      <c r="D16" s="106">
        <f t="shared" si="0"/>
        <v>88.49820477900211</v>
      </c>
      <c r="E16" s="35">
        <f t="shared" si="1"/>
        <v>121.49820477900211</v>
      </c>
      <c r="F16" s="160">
        <f t="shared" si="2"/>
        <v>0.010752314814814812</v>
      </c>
    </row>
    <row r="17" spans="1:6" ht="12.75">
      <c r="A17" s="33" t="s">
        <v>60</v>
      </c>
      <c r="B17" s="215" t="s">
        <v>692</v>
      </c>
      <c r="C17" s="217">
        <v>0.09519675925925926</v>
      </c>
      <c r="D17" s="106">
        <f t="shared" si="0"/>
        <v>86.90577507598783</v>
      </c>
      <c r="E17" s="35">
        <f t="shared" si="1"/>
        <v>119.90577507598783</v>
      </c>
      <c r="F17" s="160">
        <f t="shared" si="2"/>
        <v>0.012465277777777783</v>
      </c>
    </row>
    <row r="18" spans="1:6" ht="12.75">
      <c r="A18" s="33" t="s">
        <v>61</v>
      </c>
      <c r="B18" s="215" t="s">
        <v>827</v>
      </c>
      <c r="C18" s="217">
        <v>0.09534722222222221</v>
      </c>
      <c r="D18" s="106">
        <f t="shared" si="0"/>
        <v>86.76863316338917</v>
      </c>
      <c r="E18" s="35">
        <f t="shared" si="1"/>
        <v>119.76863316338917</v>
      </c>
      <c r="F18" s="160">
        <f t="shared" si="2"/>
        <v>0.012615740740740733</v>
      </c>
    </row>
    <row r="19" spans="1:6" ht="12.75">
      <c r="A19" s="33" t="s">
        <v>62</v>
      </c>
      <c r="B19" s="215" t="s">
        <v>884</v>
      </c>
      <c r="C19" s="217">
        <v>0.09642361111111113</v>
      </c>
      <c r="D19" s="106">
        <f>(C$9/C19)*100</f>
        <v>85.80002400672187</v>
      </c>
      <c r="E19" s="35">
        <f>D19+E$4</f>
        <v>118.80002400672187</v>
      </c>
      <c r="F19" s="160">
        <f>C19-C$9</f>
        <v>0.013692129629629651</v>
      </c>
    </row>
    <row r="20" spans="1:6" ht="12.75">
      <c r="A20" s="33" t="s">
        <v>63</v>
      </c>
      <c r="B20" s="215" t="s">
        <v>885</v>
      </c>
      <c r="C20" s="217">
        <v>0.09694444444444444</v>
      </c>
      <c r="D20" s="106">
        <f t="shared" si="0"/>
        <v>85.33906399235912</v>
      </c>
      <c r="E20" s="35">
        <f t="shared" si="1"/>
        <v>118.33906399235912</v>
      </c>
      <c r="F20" s="160">
        <f t="shared" si="2"/>
        <v>0.014212962962962969</v>
      </c>
    </row>
    <row r="21" spans="1:6" ht="12.75">
      <c r="A21" s="33" t="s">
        <v>64</v>
      </c>
      <c r="B21" s="215" t="s">
        <v>793</v>
      </c>
      <c r="C21" s="217">
        <v>0.09747685185185184</v>
      </c>
      <c r="D21" s="106">
        <f t="shared" si="0"/>
        <v>84.8729517929233</v>
      </c>
      <c r="E21" s="35">
        <f t="shared" si="1"/>
        <v>117.8729517929233</v>
      </c>
      <c r="F21" s="160">
        <f t="shared" si="2"/>
        <v>0.014745370370370367</v>
      </c>
    </row>
    <row r="22" spans="1:6" ht="12.75">
      <c r="A22" s="33" t="s">
        <v>65</v>
      </c>
      <c r="B22" s="215" t="s">
        <v>831</v>
      </c>
      <c r="C22" s="217">
        <v>0.09796296296296296</v>
      </c>
      <c r="D22" s="106">
        <f t="shared" si="0"/>
        <v>84.45179584120983</v>
      </c>
      <c r="E22" s="35">
        <f t="shared" si="1"/>
        <v>117.45179584120983</v>
      </c>
      <c r="F22" s="160">
        <f t="shared" si="2"/>
        <v>0.015231481481481485</v>
      </c>
    </row>
    <row r="23" spans="1:6" ht="12.75">
      <c r="A23" s="33" t="s">
        <v>66</v>
      </c>
      <c r="B23" s="215" t="s">
        <v>824</v>
      </c>
      <c r="C23" s="217">
        <v>0.09829861111111111</v>
      </c>
      <c r="D23" s="106">
        <f t="shared" si="0"/>
        <v>84.16342870599316</v>
      </c>
      <c r="E23" s="35">
        <f t="shared" si="1"/>
        <v>117.16342870599316</v>
      </c>
      <c r="F23" s="160">
        <f t="shared" si="2"/>
        <v>0.015567129629629639</v>
      </c>
    </row>
    <row r="24" spans="1:6" ht="12.75">
      <c r="A24" s="33" t="s">
        <v>67</v>
      </c>
      <c r="B24" s="215" t="s">
        <v>757</v>
      </c>
      <c r="C24" s="217">
        <v>0.09861111111111111</v>
      </c>
      <c r="D24" s="106">
        <f t="shared" si="0"/>
        <v>83.89671361502347</v>
      </c>
      <c r="E24" s="35">
        <f t="shared" si="1"/>
        <v>116.89671361502347</v>
      </c>
      <c r="F24" s="160">
        <f t="shared" si="2"/>
        <v>0.015879629629629632</v>
      </c>
    </row>
    <row r="25" spans="1:6" ht="12.75">
      <c r="A25" s="33" t="s">
        <v>68</v>
      </c>
      <c r="B25" s="215" t="s">
        <v>832</v>
      </c>
      <c r="C25" s="217">
        <v>0.09971064814814816</v>
      </c>
      <c r="D25" s="106">
        <f t="shared" si="0"/>
        <v>82.97156123041206</v>
      </c>
      <c r="E25" s="35">
        <f t="shared" si="1"/>
        <v>115.97156123041206</v>
      </c>
      <c r="F25" s="160">
        <f t="shared" si="2"/>
        <v>0.016979166666666684</v>
      </c>
    </row>
    <row r="26" spans="1:6" ht="12.75">
      <c r="A26" s="33" t="s">
        <v>69</v>
      </c>
      <c r="B26" s="215" t="s">
        <v>819</v>
      </c>
      <c r="C26" s="217">
        <v>0.10003472222222222</v>
      </c>
      <c r="D26" s="106">
        <f t="shared" si="0"/>
        <v>82.70276524354969</v>
      </c>
      <c r="E26" s="35">
        <f t="shared" si="1"/>
        <v>115.70276524354969</v>
      </c>
      <c r="F26" s="160">
        <f t="shared" si="2"/>
        <v>0.017303240740740744</v>
      </c>
    </row>
    <row r="27" spans="1:6" ht="12.75">
      <c r="A27" s="33" t="s">
        <v>70</v>
      </c>
      <c r="B27" s="215" t="s">
        <v>829</v>
      </c>
      <c r="C27" s="217">
        <v>0.10015046296296297</v>
      </c>
      <c r="D27" s="106">
        <f t="shared" si="0"/>
        <v>82.60718825840748</v>
      </c>
      <c r="E27" s="35">
        <f t="shared" si="1"/>
        <v>115.60718825840748</v>
      </c>
      <c r="F27" s="160">
        <f t="shared" si="2"/>
        <v>0.017418981481481494</v>
      </c>
    </row>
    <row r="28" spans="1:6" ht="12.75">
      <c r="A28" s="33" t="s">
        <v>71</v>
      </c>
      <c r="B28" s="215" t="s">
        <v>833</v>
      </c>
      <c r="C28" s="217">
        <v>0.10047453703703703</v>
      </c>
      <c r="D28" s="106">
        <f t="shared" si="0"/>
        <v>82.34074415389932</v>
      </c>
      <c r="E28" s="35">
        <f t="shared" si="1"/>
        <v>115.34074415389932</v>
      </c>
      <c r="F28" s="160">
        <f t="shared" si="2"/>
        <v>0.017743055555555554</v>
      </c>
    </row>
    <row r="29" spans="1:6" ht="12.75">
      <c r="A29" s="33" t="s">
        <v>72</v>
      </c>
      <c r="B29" s="215" t="s">
        <v>720</v>
      </c>
      <c r="C29" s="217">
        <v>0.10168981481481482</v>
      </c>
      <c r="D29" s="106">
        <f t="shared" si="0"/>
        <v>81.35670384702935</v>
      </c>
      <c r="E29" s="35">
        <f t="shared" si="1"/>
        <v>114.35670384702935</v>
      </c>
      <c r="F29" s="160">
        <f t="shared" si="2"/>
        <v>0.01895833333333334</v>
      </c>
    </row>
    <row r="30" spans="1:6" ht="12.75">
      <c r="A30" s="33" t="s">
        <v>73</v>
      </c>
      <c r="B30" s="215" t="s">
        <v>716</v>
      </c>
      <c r="C30" s="217">
        <v>0.1024537037037037</v>
      </c>
      <c r="D30" s="106">
        <f t="shared" si="0"/>
        <v>80.7501129688206</v>
      </c>
      <c r="E30" s="35">
        <f t="shared" si="1"/>
        <v>113.7501129688206</v>
      </c>
      <c r="F30" s="160">
        <f t="shared" si="2"/>
        <v>0.019722222222222224</v>
      </c>
    </row>
    <row r="31" spans="1:6" ht="12.75">
      <c r="A31" s="33" t="s">
        <v>74</v>
      </c>
      <c r="B31" s="215" t="s">
        <v>828</v>
      </c>
      <c r="C31" s="217">
        <v>0.10494212962962964</v>
      </c>
      <c r="D31" s="106">
        <f t="shared" si="0"/>
        <v>78.83533693614204</v>
      </c>
      <c r="E31" s="35">
        <f t="shared" si="1"/>
        <v>111.83533693614204</v>
      </c>
      <c r="F31" s="160">
        <f t="shared" si="2"/>
        <v>0.02221064814814816</v>
      </c>
    </row>
    <row r="32" spans="1:6" ht="12.75">
      <c r="A32" s="33" t="s">
        <v>75</v>
      </c>
      <c r="B32" s="215" t="s">
        <v>794</v>
      </c>
      <c r="C32" s="217">
        <v>0.10630787037037037</v>
      </c>
      <c r="D32" s="106">
        <f t="shared" si="0"/>
        <v>77.82253674469243</v>
      </c>
      <c r="E32" s="35">
        <f t="shared" si="1"/>
        <v>110.82253674469243</v>
      </c>
      <c r="F32" s="160">
        <f t="shared" si="2"/>
        <v>0.023576388888888897</v>
      </c>
    </row>
    <row r="33" spans="1:6" ht="12.75">
      <c r="A33" s="33" t="s">
        <v>76</v>
      </c>
      <c r="B33" s="215" t="s">
        <v>886</v>
      </c>
      <c r="C33" s="217">
        <v>0.10682870370370372</v>
      </c>
      <c r="D33" s="106">
        <f t="shared" si="0"/>
        <v>77.44312026002164</v>
      </c>
      <c r="E33" s="35">
        <f t="shared" si="1"/>
        <v>110.44312026002164</v>
      </c>
      <c r="F33" s="160">
        <f t="shared" si="2"/>
        <v>0.024097222222222242</v>
      </c>
    </row>
    <row r="34" spans="1:6" ht="12.75">
      <c r="A34" s="33" t="s">
        <v>77</v>
      </c>
      <c r="B34" s="215" t="s">
        <v>674</v>
      </c>
      <c r="C34" s="217">
        <v>0.10734953703703703</v>
      </c>
      <c r="D34" s="106">
        <f t="shared" si="0"/>
        <v>77.06738544474393</v>
      </c>
      <c r="E34" s="35">
        <f t="shared" si="1"/>
        <v>110.06738544474393</v>
      </c>
      <c r="F34" s="160">
        <f t="shared" si="2"/>
        <v>0.02461805555555556</v>
      </c>
    </row>
    <row r="35" spans="1:6" ht="12.75">
      <c r="A35" s="33" t="s">
        <v>78</v>
      </c>
      <c r="B35" s="215" t="s">
        <v>779</v>
      </c>
      <c r="C35" s="217">
        <v>0.10778935185185186</v>
      </c>
      <c r="D35" s="106">
        <f t="shared" si="0"/>
        <v>76.75292601739503</v>
      </c>
      <c r="E35" s="35">
        <f t="shared" si="1"/>
        <v>109.75292601739503</v>
      </c>
      <c r="F35" s="160">
        <f t="shared" si="2"/>
        <v>0.025057870370370383</v>
      </c>
    </row>
    <row r="36" spans="1:6" ht="12.75">
      <c r="A36" s="33" t="s">
        <v>79</v>
      </c>
      <c r="B36" s="215" t="s">
        <v>683</v>
      </c>
      <c r="C36" s="217">
        <v>0.1078587962962963</v>
      </c>
      <c r="D36" s="106">
        <f t="shared" si="0"/>
        <v>76.70350896018886</v>
      </c>
      <c r="E36" s="35">
        <f t="shared" si="1"/>
        <v>109.70350896018886</v>
      </c>
      <c r="F36" s="160">
        <f t="shared" si="2"/>
        <v>0.025127314814814825</v>
      </c>
    </row>
    <row r="37" spans="1:6" ht="12.75">
      <c r="A37" s="33" t="s">
        <v>80</v>
      </c>
      <c r="B37" s="215" t="s">
        <v>686</v>
      </c>
      <c r="C37" s="217">
        <v>0.10917824074074074</v>
      </c>
      <c r="D37" s="106">
        <f t="shared" si="0"/>
        <v>75.776529205979</v>
      </c>
      <c r="E37" s="35">
        <f t="shared" si="1"/>
        <v>108.776529205979</v>
      </c>
      <c r="F37" s="160">
        <f t="shared" si="2"/>
        <v>0.026446759259259267</v>
      </c>
    </row>
    <row r="38" spans="1:6" ht="12.75">
      <c r="A38" s="33" t="s">
        <v>81</v>
      </c>
      <c r="B38" s="215" t="s">
        <v>743</v>
      </c>
      <c r="C38" s="217">
        <v>0.10922453703703704</v>
      </c>
      <c r="D38" s="106">
        <f t="shared" si="0"/>
        <v>75.74441029988344</v>
      </c>
      <c r="E38" s="35">
        <f t="shared" si="1"/>
        <v>108.74441029988344</v>
      </c>
      <c r="F38" s="160">
        <f t="shared" si="2"/>
        <v>0.02649305555555556</v>
      </c>
    </row>
    <row r="39" spans="1:6" ht="12.75">
      <c r="A39" s="33" t="s">
        <v>82</v>
      </c>
      <c r="B39" s="215" t="s">
        <v>753</v>
      </c>
      <c r="C39" s="217">
        <v>0.1095486111111111</v>
      </c>
      <c r="D39" s="106">
        <f t="shared" si="0"/>
        <v>75.5203380876915</v>
      </c>
      <c r="E39" s="35">
        <f t="shared" si="1"/>
        <v>108.5203380876915</v>
      </c>
      <c r="F39" s="160">
        <f t="shared" si="2"/>
        <v>0.02681712962962962</v>
      </c>
    </row>
    <row r="40" spans="1:6" ht="12.75">
      <c r="A40" s="33" t="s">
        <v>83</v>
      </c>
      <c r="B40" s="215" t="s">
        <v>826</v>
      </c>
      <c r="C40" s="217">
        <v>0.11077546296296296</v>
      </c>
      <c r="D40" s="106">
        <f t="shared" si="0"/>
        <v>74.68394107198829</v>
      </c>
      <c r="E40" s="35">
        <f t="shared" si="1"/>
        <v>107.68394107198829</v>
      </c>
      <c r="F40" s="160">
        <f t="shared" si="2"/>
        <v>0.02804398148148149</v>
      </c>
    </row>
    <row r="41" spans="1:6" ht="12.75">
      <c r="A41" s="33" t="s">
        <v>84</v>
      </c>
      <c r="B41" s="215" t="s">
        <v>830</v>
      </c>
      <c r="C41" s="217">
        <v>0.11391203703703705</v>
      </c>
      <c r="D41" s="106">
        <f t="shared" si="0"/>
        <v>72.62751473277788</v>
      </c>
      <c r="E41" s="35">
        <f aca="true" t="shared" si="3" ref="E41:E52">D41+E$4</f>
        <v>105.62751473277788</v>
      </c>
      <c r="F41" s="160">
        <f t="shared" si="2"/>
        <v>0.031180555555555572</v>
      </c>
    </row>
    <row r="42" spans="1:6" ht="12.75">
      <c r="A42" s="33" t="s">
        <v>85</v>
      </c>
      <c r="B42" s="215" t="s">
        <v>676</v>
      </c>
      <c r="C42" s="217">
        <v>0.11563657407407407</v>
      </c>
      <c r="D42" s="106">
        <f t="shared" si="0"/>
        <v>71.54438995095586</v>
      </c>
      <c r="E42" s="35">
        <f t="shared" si="3"/>
        <v>104.54438995095586</v>
      </c>
      <c r="F42" s="160">
        <f t="shared" si="2"/>
        <v>0.0329050925925926</v>
      </c>
    </row>
    <row r="43" spans="1:6" ht="12.75">
      <c r="A43" s="33" t="s">
        <v>86</v>
      </c>
      <c r="B43" s="215" t="s">
        <v>730</v>
      </c>
      <c r="C43" s="217">
        <v>0.1170486111111111</v>
      </c>
      <c r="D43" s="106">
        <f t="shared" si="0"/>
        <v>70.6813012953624</v>
      </c>
      <c r="E43" s="35">
        <f t="shared" si="3"/>
        <v>103.6813012953624</v>
      </c>
      <c r="F43" s="160">
        <f t="shared" si="2"/>
        <v>0.03431712962962963</v>
      </c>
    </row>
    <row r="44" spans="1:6" ht="12.75">
      <c r="A44" s="33" t="s">
        <v>87</v>
      </c>
      <c r="B44" s="215" t="s">
        <v>887</v>
      </c>
      <c r="C44" s="217">
        <v>0.11775462962962963</v>
      </c>
      <c r="D44" s="106">
        <f t="shared" si="0"/>
        <v>70.25751916650285</v>
      </c>
      <c r="E44" s="35">
        <f t="shared" si="3"/>
        <v>103.25751916650285</v>
      </c>
      <c r="F44" s="160">
        <f t="shared" si="2"/>
        <v>0.03502314814814815</v>
      </c>
    </row>
    <row r="45" spans="1:6" ht="12.75">
      <c r="A45" s="33" t="s">
        <v>88</v>
      </c>
      <c r="B45" s="215" t="s">
        <v>790</v>
      </c>
      <c r="C45" s="217">
        <v>0.11865740740740742</v>
      </c>
      <c r="D45" s="106">
        <f t="shared" si="0"/>
        <v>69.72298088177915</v>
      </c>
      <c r="E45" s="35">
        <f t="shared" si="3"/>
        <v>102.72298088177915</v>
      </c>
      <c r="F45" s="160">
        <f t="shared" si="2"/>
        <v>0.035925925925925944</v>
      </c>
    </row>
    <row r="46" spans="1:6" ht="12.75">
      <c r="A46" s="33" t="s">
        <v>89</v>
      </c>
      <c r="B46" s="215" t="s">
        <v>835</v>
      </c>
      <c r="C46" s="217">
        <v>0.11942129629629629</v>
      </c>
      <c r="D46" s="106">
        <f t="shared" si="0"/>
        <v>69.27699166505137</v>
      </c>
      <c r="E46" s="35">
        <f t="shared" si="3"/>
        <v>102.27699166505137</v>
      </c>
      <c r="F46" s="160">
        <f t="shared" si="2"/>
        <v>0.036689814814814814</v>
      </c>
    </row>
    <row r="47" spans="1:6" ht="12.75">
      <c r="A47" s="33" t="s">
        <v>90</v>
      </c>
      <c r="B47" s="215" t="s">
        <v>801</v>
      </c>
      <c r="C47" s="217">
        <v>0.12123842592592593</v>
      </c>
      <c r="D47" s="106">
        <f aca="true" t="shared" si="4" ref="D47:D52">(C$9/C47)*100</f>
        <v>68.23866348448686</v>
      </c>
      <c r="E47" s="35">
        <f t="shared" si="3"/>
        <v>101.23866348448686</v>
      </c>
      <c r="F47" s="160">
        <f aca="true" t="shared" si="5" ref="F47:F52">C47-C$9</f>
        <v>0.038506944444444455</v>
      </c>
    </row>
    <row r="48" spans="1:6" ht="12.75">
      <c r="A48" s="33" t="s">
        <v>91</v>
      </c>
      <c r="B48" s="215" t="s">
        <v>834</v>
      </c>
      <c r="C48" s="217">
        <v>0.12127314814814816</v>
      </c>
      <c r="D48" s="106">
        <f t="shared" si="4"/>
        <v>68.21912578736399</v>
      </c>
      <c r="E48" s="35">
        <f t="shared" si="3"/>
        <v>101.21912578736399</v>
      </c>
      <c r="F48" s="160">
        <f t="shared" si="5"/>
        <v>0.03854166666666668</v>
      </c>
    </row>
    <row r="49" spans="1:6" ht="12.75">
      <c r="A49" s="33" t="s">
        <v>92</v>
      </c>
      <c r="B49" s="215" t="s">
        <v>708</v>
      </c>
      <c r="C49" s="217">
        <v>0.12261574074074073</v>
      </c>
      <c r="D49" s="106">
        <f t="shared" si="4"/>
        <v>67.47215404946196</v>
      </c>
      <c r="E49" s="35">
        <f t="shared" si="3"/>
        <v>100.47215404946196</v>
      </c>
      <c r="F49" s="160">
        <f t="shared" si="5"/>
        <v>0.03988425925925926</v>
      </c>
    </row>
    <row r="50" spans="1:6" ht="12.75">
      <c r="A50" s="33" t="s">
        <v>93</v>
      </c>
      <c r="B50" s="215" t="s">
        <v>727</v>
      </c>
      <c r="C50" s="217">
        <v>0.13444444444444445</v>
      </c>
      <c r="D50" s="106">
        <f t="shared" si="4"/>
        <v>61.535812672176306</v>
      </c>
      <c r="E50" s="35">
        <f t="shared" si="3"/>
        <v>94.5358126721763</v>
      </c>
      <c r="F50" s="160">
        <f t="shared" si="5"/>
        <v>0.051712962962962974</v>
      </c>
    </row>
    <row r="51" spans="1:6" ht="12.75">
      <c r="A51" s="33" t="s">
        <v>94</v>
      </c>
      <c r="B51" s="215" t="s">
        <v>739</v>
      </c>
      <c r="C51" s="217">
        <v>0.14375000000000002</v>
      </c>
      <c r="D51" s="106">
        <f t="shared" si="4"/>
        <v>57.55233494363928</v>
      </c>
      <c r="E51" s="35">
        <f t="shared" si="3"/>
        <v>90.55233494363928</v>
      </c>
      <c r="F51" s="160">
        <f t="shared" si="5"/>
        <v>0.06101851851851854</v>
      </c>
    </row>
    <row r="52" spans="1:6" ht="12.75">
      <c r="A52" s="33" t="s">
        <v>95</v>
      </c>
      <c r="B52" s="215" t="s">
        <v>755</v>
      </c>
      <c r="C52" s="217">
        <v>0.15802083333333333</v>
      </c>
      <c r="D52" s="106">
        <f t="shared" si="4"/>
        <v>52.35479381820844</v>
      </c>
      <c r="E52" s="35">
        <f t="shared" si="3"/>
        <v>85.35479381820844</v>
      </c>
      <c r="F52" s="160">
        <f t="shared" si="5"/>
        <v>0.07528935185185186</v>
      </c>
    </row>
    <row r="53" spans="1:6" ht="12.75">
      <c r="A53" s="33"/>
      <c r="B53" s="215"/>
      <c r="C53" s="217"/>
      <c r="D53" s="106"/>
      <c r="E53" s="35"/>
      <c r="F53" s="160"/>
    </row>
    <row r="54" spans="1:6" ht="12.75">
      <c r="A54" s="33"/>
      <c r="B54" s="215" t="s">
        <v>888</v>
      </c>
      <c r="C54" s="243" t="s">
        <v>824</v>
      </c>
      <c r="D54" s="106" t="s">
        <v>836</v>
      </c>
      <c r="E54" s="35">
        <v>39.05</v>
      </c>
      <c r="F54" s="160"/>
    </row>
    <row r="55" spans="1:6" ht="12.75">
      <c r="A55" s="33"/>
      <c r="B55" s="221" t="s">
        <v>889</v>
      </c>
      <c r="C55" s="243" t="s">
        <v>824</v>
      </c>
      <c r="D55" s="106" t="s">
        <v>837</v>
      </c>
      <c r="E55" s="35">
        <v>39.05</v>
      </c>
      <c r="F55" s="160"/>
    </row>
    <row r="56" spans="1:6" ht="12.75">
      <c r="A56" s="33"/>
      <c r="B56" s="221" t="s">
        <v>889</v>
      </c>
      <c r="C56" s="243" t="s">
        <v>824</v>
      </c>
      <c r="D56" s="106" t="s">
        <v>838</v>
      </c>
      <c r="E56" s="35">
        <v>39.05</v>
      </c>
      <c r="F56" s="160"/>
    </row>
    <row r="57" spans="1:6" ht="12.75">
      <c r="A57" s="33"/>
      <c r="B57" s="221" t="s">
        <v>795</v>
      </c>
      <c r="C57" s="171" t="s">
        <v>825</v>
      </c>
      <c r="D57" s="106" t="s">
        <v>836</v>
      </c>
      <c r="E57" s="35">
        <v>40.5</v>
      </c>
      <c r="F57" s="160"/>
    </row>
    <row r="58" spans="1:6" ht="12.75">
      <c r="A58" s="33"/>
      <c r="B58" s="221" t="s">
        <v>890</v>
      </c>
      <c r="C58" s="171" t="s">
        <v>825</v>
      </c>
      <c r="D58" s="106" t="s">
        <v>837</v>
      </c>
      <c r="E58" s="35">
        <v>40.5</v>
      </c>
      <c r="F58" s="160"/>
    </row>
    <row r="59" spans="1:6" ht="12.75">
      <c r="A59" s="33"/>
      <c r="B59" s="221" t="s">
        <v>698</v>
      </c>
      <c r="C59" s="171" t="s">
        <v>825</v>
      </c>
      <c r="D59" s="106" t="s">
        <v>838</v>
      </c>
      <c r="E59" s="35">
        <v>40.5</v>
      </c>
      <c r="F59" s="160"/>
    </row>
    <row r="60" spans="1:6" ht="12.75">
      <c r="A60" s="33"/>
      <c r="B60" s="221" t="s">
        <v>764</v>
      </c>
      <c r="C60" s="171" t="s">
        <v>826</v>
      </c>
      <c r="D60" s="106" t="s">
        <v>836</v>
      </c>
      <c r="E60" s="35">
        <v>35.89</v>
      </c>
      <c r="F60" s="160"/>
    </row>
    <row r="61" spans="1:6" ht="12.75">
      <c r="A61" s="33"/>
      <c r="B61" s="221" t="s">
        <v>891</v>
      </c>
      <c r="C61" s="171" t="s">
        <v>826</v>
      </c>
      <c r="D61" s="106" t="s">
        <v>837</v>
      </c>
      <c r="E61" s="35">
        <v>35.89</v>
      </c>
      <c r="F61" s="160"/>
    </row>
    <row r="62" spans="1:6" ht="12.75">
      <c r="A62" s="33"/>
      <c r="B62" s="221" t="s">
        <v>701</v>
      </c>
      <c r="C62" s="171" t="s">
        <v>826</v>
      </c>
      <c r="D62" s="106" t="s">
        <v>838</v>
      </c>
      <c r="E62" s="35">
        <v>35.89</v>
      </c>
      <c r="F62" s="160"/>
    </row>
    <row r="63" spans="1:6" ht="12.75">
      <c r="A63" s="33"/>
      <c r="B63" s="221" t="s">
        <v>725</v>
      </c>
      <c r="C63" s="171" t="s">
        <v>827</v>
      </c>
      <c r="D63" s="106" t="s">
        <v>836</v>
      </c>
      <c r="E63" s="35">
        <v>39.92</v>
      </c>
      <c r="F63" s="160"/>
    </row>
    <row r="64" spans="1:6" ht="12.75">
      <c r="A64" s="33"/>
      <c r="B64" s="221" t="s">
        <v>858</v>
      </c>
      <c r="C64" s="171" t="s">
        <v>827</v>
      </c>
      <c r="D64" s="106" t="s">
        <v>837</v>
      </c>
      <c r="E64" s="35">
        <v>39.92</v>
      </c>
      <c r="F64" s="160"/>
    </row>
    <row r="65" spans="1:6" ht="12.75">
      <c r="A65" s="33"/>
      <c r="B65" s="221" t="s">
        <v>734</v>
      </c>
      <c r="C65" s="171" t="s">
        <v>827</v>
      </c>
      <c r="D65" s="106" t="s">
        <v>838</v>
      </c>
      <c r="E65" s="35">
        <v>39.92</v>
      </c>
      <c r="F65" s="160"/>
    </row>
    <row r="66" spans="1:6" ht="12.75">
      <c r="A66" s="33"/>
      <c r="B66" s="221" t="s">
        <v>796</v>
      </c>
      <c r="C66" s="171" t="s">
        <v>828</v>
      </c>
      <c r="D66" s="106" t="s">
        <v>836</v>
      </c>
      <c r="E66" s="35">
        <v>37.28</v>
      </c>
      <c r="F66" s="160"/>
    </row>
    <row r="67" spans="1:6" ht="12.75">
      <c r="A67" s="33"/>
      <c r="B67" s="221" t="s">
        <v>796</v>
      </c>
      <c r="C67" s="171" t="s">
        <v>828</v>
      </c>
      <c r="D67" s="106" t="s">
        <v>837</v>
      </c>
      <c r="E67" s="35">
        <v>37.28</v>
      </c>
      <c r="F67" s="160"/>
    </row>
    <row r="68" spans="1:6" ht="12.75">
      <c r="A68" s="33"/>
      <c r="B68" s="221" t="s">
        <v>846</v>
      </c>
      <c r="C68" s="171" t="s">
        <v>828</v>
      </c>
      <c r="D68" s="106" t="s">
        <v>838</v>
      </c>
      <c r="E68" s="35">
        <v>37.28</v>
      </c>
      <c r="F68" s="160"/>
    </row>
    <row r="69" spans="1:6" ht="12.75">
      <c r="A69" s="33"/>
      <c r="B69" s="221" t="s">
        <v>756</v>
      </c>
      <c r="C69" s="171" t="s">
        <v>829</v>
      </c>
      <c r="D69" s="106" t="s">
        <v>836</v>
      </c>
      <c r="E69" s="35">
        <v>38.53</v>
      </c>
      <c r="F69" s="160"/>
    </row>
    <row r="70" spans="1:6" ht="12.75">
      <c r="A70" s="33"/>
      <c r="B70" s="221" t="s">
        <v>892</v>
      </c>
      <c r="C70" s="171" t="s">
        <v>829</v>
      </c>
      <c r="D70" s="106" t="s">
        <v>837</v>
      </c>
      <c r="E70" s="35">
        <v>38.53</v>
      </c>
      <c r="F70" s="160"/>
    </row>
    <row r="71" spans="1:6" ht="12.75">
      <c r="A71" s="33"/>
      <c r="B71" s="221" t="s">
        <v>893</v>
      </c>
      <c r="C71" s="171" t="s">
        <v>829</v>
      </c>
      <c r="D71" s="106" t="s">
        <v>838</v>
      </c>
      <c r="E71" s="35">
        <v>38.53</v>
      </c>
      <c r="F71" s="160"/>
    </row>
    <row r="72" spans="1:6" ht="12.75">
      <c r="A72" s="33"/>
      <c r="B72" s="221" t="s">
        <v>686</v>
      </c>
      <c r="C72" s="258" t="s">
        <v>830</v>
      </c>
      <c r="D72" s="106" t="s">
        <v>836</v>
      </c>
      <c r="E72" s="35">
        <v>35.21</v>
      </c>
      <c r="F72" s="160"/>
    </row>
    <row r="73" spans="1:6" ht="12.75">
      <c r="A73" s="219"/>
      <c r="B73" s="221" t="s">
        <v>706</v>
      </c>
      <c r="C73" s="258" t="s">
        <v>830</v>
      </c>
      <c r="D73" s="106" t="s">
        <v>837</v>
      </c>
      <c r="E73" s="35">
        <v>35.21</v>
      </c>
      <c r="F73" s="220"/>
    </row>
    <row r="74" spans="1:6" ht="12.75">
      <c r="A74" s="169"/>
      <c r="B74" s="221" t="s">
        <v>706</v>
      </c>
      <c r="C74" s="258" t="s">
        <v>830</v>
      </c>
      <c r="D74" s="106" t="s">
        <v>838</v>
      </c>
      <c r="E74" s="35">
        <v>35.21</v>
      </c>
      <c r="F74" s="169"/>
    </row>
    <row r="75" spans="1:6" ht="12.75">
      <c r="A75" s="169"/>
      <c r="B75" s="221" t="s">
        <v>789</v>
      </c>
      <c r="C75" s="171" t="s">
        <v>831</v>
      </c>
      <c r="D75" s="106" t="s">
        <v>836</v>
      </c>
      <c r="E75" s="35">
        <v>39.15</v>
      </c>
      <c r="F75" s="169"/>
    </row>
    <row r="76" spans="1:6" ht="12.75">
      <c r="A76" s="169"/>
      <c r="B76" s="221" t="s">
        <v>894</v>
      </c>
      <c r="C76" s="171" t="s">
        <v>831</v>
      </c>
      <c r="D76" s="106" t="s">
        <v>837</v>
      </c>
      <c r="E76" s="35">
        <v>39.15</v>
      </c>
      <c r="F76" s="169"/>
    </row>
    <row r="77" spans="1:6" ht="12.75">
      <c r="A77" s="169"/>
      <c r="B77" s="221" t="s">
        <v>895</v>
      </c>
      <c r="C77" s="171" t="s">
        <v>831</v>
      </c>
      <c r="D77" s="106" t="s">
        <v>838</v>
      </c>
      <c r="E77" s="35">
        <v>39.15</v>
      </c>
      <c r="F77" s="169"/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85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74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3.625" style="0" bestFit="1" customWidth="1"/>
    <col min="3" max="3" width="9.875" style="0" bestFit="1" customWidth="1"/>
    <col min="4" max="4" width="7.75390625" style="0" bestFit="1" customWidth="1"/>
    <col min="5" max="5" width="14.25390625" style="0" bestFit="1" customWidth="1"/>
    <col min="6" max="6" width="8.125" style="0" bestFit="1" customWidth="1"/>
  </cols>
  <sheetData>
    <row r="1" spans="1:6" ht="27">
      <c r="A1" s="277" t="s">
        <v>898</v>
      </c>
      <c r="B1" s="277"/>
      <c r="C1" s="277"/>
      <c r="D1" s="277"/>
      <c r="E1" s="277"/>
      <c r="F1" s="277"/>
    </row>
    <row r="2" spans="1:6" s="1" customFormat="1" ht="12.75" customHeight="1">
      <c r="A2" s="67"/>
      <c r="B2" s="67"/>
      <c r="C2" s="67"/>
      <c r="D2" s="67"/>
      <c r="E2" s="67"/>
      <c r="F2" s="67"/>
    </row>
    <row r="3" spans="1:6" ht="12.75" customHeight="1">
      <c r="A3" s="117"/>
      <c r="B3" s="117"/>
      <c r="C3" s="117"/>
      <c r="E3" s="118" t="s">
        <v>13</v>
      </c>
      <c r="F3" s="117"/>
    </row>
    <row r="4" spans="1:6" ht="12.75" customHeight="1">
      <c r="A4" s="276" t="s">
        <v>14</v>
      </c>
      <c r="B4" s="276"/>
      <c r="C4" s="186" t="s">
        <v>15</v>
      </c>
      <c r="E4" s="118">
        <v>25</v>
      </c>
      <c r="F4" s="117"/>
    </row>
    <row r="5" spans="1:6" ht="12.75" customHeight="1">
      <c r="A5" s="276" t="s">
        <v>16</v>
      </c>
      <c r="B5" s="276"/>
      <c r="C5" s="191" t="s">
        <v>899</v>
      </c>
      <c r="D5" s="120"/>
      <c r="E5" s="120"/>
      <c r="F5" s="120"/>
    </row>
    <row r="6" spans="1:9" ht="12.75" customHeight="1">
      <c r="A6" s="276" t="s">
        <v>17</v>
      </c>
      <c r="B6" s="276"/>
      <c r="C6" s="280" t="s">
        <v>844</v>
      </c>
      <c r="D6" s="280"/>
      <c r="E6" s="280"/>
      <c r="F6" s="280"/>
      <c r="G6" s="280"/>
      <c r="H6" s="280"/>
      <c r="I6" s="250"/>
    </row>
    <row r="7" spans="1:6" ht="12.75" customHeight="1" thickBot="1">
      <c r="A7" s="276" t="s">
        <v>19</v>
      </c>
      <c r="B7" s="276"/>
      <c r="C7" s="121">
        <f>COUNTA(B9:B76)</f>
        <v>66</v>
      </c>
      <c r="D7" s="120"/>
      <c r="E7" s="120"/>
      <c r="F7" s="120"/>
    </row>
    <row r="8" spans="1:6" ht="15" customHeight="1" thickBot="1">
      <c r="A8" s="59" t="s">
        <v>20</v>
      </c>
      <c r="B8" s="60"/>
      <c r="C8" s="50" t="s">
        <v>21</v>
      </c>
      <c r="D8" s="61" t="s">
        <v>22</v>
      </c>
      <c r="E8" s="50" t="s">
        <v>23</v>
      </c>
      <c r="F8" s="72" t="s">
        <v>3</v>
      </c>
    </row>
    <row r="9" spans="1:6" ht="12.75">
      <c r="A9" s="36" t="s">
        <v>52</v>
      </c>
      <c r="B9" s="149" t="s">
        <v>900</v>
      </c>
      <c r="C9" s="189">
        <v>0.04677083333333334</v>
      </c>
      <c r="D9" s="37">
        <f aca="true" t="shared" si="0" ref="D9:D41">(C$9/C9)*100</f>
        <v>100</v>
      </c>
      <c r="E9" s="38">
        <f aca="true" t="shared" si="1" ref="E9:E40">D9+E$4</f>
        <v>125</v>
      </c>
      <c r="F9" s="109">
        <f aca="true" t="shared" si="2" ref="F9:F71">C9-C$9</f>
        <v>0</v>
      </c>
    </row>
    <row r="10" spans="1:6" ht="12.75">
      <c r="A10" s="36" t="s">
        <v>53</v>
      </c>
      <c r="B10" s="150" t="s">
        <v>839</v>
      </c>
      <c r="C10" s="188">
        <v>0.04679398148148148</v>
      </c>
      <c r="D10" s="34">
        <f t="shared" si="0"/>
        <v>99.95053178332924</v>
      </c>
      <c r="E10" s="35">
        <f t="shared" si="1"/>
        <v>124.95053178332924</v>
      </c>
      <c r="F10" s="109">
        <f t="shared" si="2"/>
        <v>2.3148148148140202E-05</v>
      </c>
    </row>
    <row r="11" spans="1:6" ht="12.75">
      <c r="A11" s="36" t="s">
        <v>54</v>
      </c>
      <c r="B11" s="150" t="s">
        <v>841</v>
      </c>
      <c r="C11" s="188">
        <v>0.04680555555555555</v>
      </c>
      <c r="D11" s="34">
        <f t="shared" si="0"/>
        <v>99.92581602373889</v>
      </c>
      <c r="E11" s="35">
        <f t="shared" si="1"/>
        <v>124.92581602373889</v>
      </c>
      <c r="F11" s="109">
        <f t="shared" si="2"/>
        <v>3.472222222221377E-05</v>
      </c>
    </row>
    <row r="12" spans="1:6" ht="12.75">
      <c r="A12" s="36" t="s">
        <v>55</v>
      </c>
      <c r="B12" s="150" t="s">
        <v>901</v>
      </c>
      <c r="C12" s="188">
        <v>0.04680555555555555</v>
      </c>
      <c r="D12" s="34">
        <f t="shared" si="0"/>
        <v>99.92581602373889</v>
      </c>
      <c r="E12" s="35">
        <f t="shared" si="1"/>
        <v>124.92581602373889</v>
      </c>
      <c r="F12" s="109">
        <f t="shared" si="2"/>
        <v>3.472222222221377E-05</v>
      </c>
    </row>
    <row r="13" spans="1:6" ht="12.75">
      <c r="A13" s="36" t="s">
        <v>56</v>
      </c>
      <c r="B13" s="150" t="s">
        <v>798</v>
      </c>
      <c r="C13" s="188">
        <v>0.047002314814814816</v>
      </c>
      <c r="D13" s="34">
        <f t="shared" si="0"/>
        <v>99.50751046540262</v>
      </c>
      <c r="E13" s="35">
        <f t="shared" si="1"/>
        <v>124.50751046540262</v>
      </c>
      <c r="F13" s="109">
        <f t="shared" si="2"/>
        <v>0.00023148148148147835</v>
      </c>
    </row>
    <row r="14" spans="1:6" ht="12.75">
      <c r="A14" s="36" t="s">
        <v>57</v>
      </c>
      <c r="B14" s="150" t="s">
        <v>842</v>
      </c>
      <c r="C14" s="188">
        <v>0.04702546296296297</v>
      </c>
      <c r="D14" s="34">
        <f t="shared" si="0"/>
        <v>99.45852818114693</v>
      </c>
      <c r="E14" s="35">
        <f t="shared" si="1"/>
        <v>124.45852818114693</v>
      </c>
      <c r="F14" s="109">
        <f t="shared" si="2"/>
        <v>0.0002546296296296324</v>
      </c>
    </row>
    <row r="15" spans="1:6" ht="12.75">
      <c r="A15" s="36" t="s">
        <v>58</v>
      </c>
      <c r="B15" s="150" t="s">
        <v>902</v>
      </c>
      <c r="C15" s="188">
        <v>0.04777777777777778</v>
      </c>
      <c r="D15" s="34">
        <f t="shared" si="0"/>
        <v>97.89244186046511</v>
      </c>
      <c r="E15" s="35">
        <f t="shared" si="1"/>
        <v>122.89244186046511</v>
      </c>
      <c r="F15" s="109">
        <f t="shared" si="2"/>
        <v>0.0010069444444444423</v>
      </c>
    </row>
    <row r="16" spans="1:6" ht="12.75">
      <c r="A16" s="36" t="s">
        <v>59</v>
      </c>
      <c r="B16" s="150" t="s">
        <v>903</v>
      </c>
      <c r="C16" s="188">
        <v>0.048402777777777774</v>
      </c>
      <c r="D16" s="34">
        <f t="shared" si="0"/>
        <v>96.6284074605452</v>
      </c>
      <c r="E16" s="35">
        <f t="shared" si="1"/>
        <v>121.6284074605452</v>
      </c>
      <c r="F16" s="109">
        <f t="shared" si="2"/>
        <v>0.0016319444444444359</v>
      </c>
    </row>
    <row r="17" spans="1:6" ht="12.75">
      <c r="A17" s="36" t="s">
        <v>60</v>
      </c>
      <c r="B17" s="150" t="s">
        <v>904</v>
      </c>
      <c r="C17" s="188">
        <v>0.0484375</v>
      </c>
      <c r="D17" s="34">
        <f t="shared" si="0"/>
        <v>96.55913978494624</v>
      </c>
      <c r="E17" s="35">
        <f t="shared" si="1"/>
        <v>121.55913978494624</v>
      </c>
      <c r="F17" s="109">
        <f t="shared" si="2"/>
        <v>0.0016666666666666635</v>
      </c>
    </row>
    <row r="18" spans="1:6" ht="12.75">
      <c r="A18" s="36" t="s">
        <v>61</v>
      </c>
      <c r="B18" s="150" t="s">
        <v>905</v>
      </c>
      <c r="C18" s="188">
        <v>0.04846064814814815</v>
      </c>
      <c r="D18" s="34">
        <f t="shared" si="0"/>
        <v>96.51301647957966</v>
      </c>
      <c r="E18" s="35">
        <f t="shared" si="1"/>
        <v>121.51301647957966</v>
      </c>
      <c r="F18" s="109">
        <f t="shared" si="2"/>
        <v>0.0016898148148148107</v>
      </c>
    </row>
    <row r="19" spans="1:6" ht="12.75">
      <c r="A19" s="36" t="s">
        <v>62</v>
      </c>
      <c r="B19" s="150" t="s">
        <v>819</v>
      </c>
      <c r="C19" s="188">
        <v>0.048495370370370376</v>
      </c>
      <c r="D19" s="34">
        <f t="shared" si="0"/>
        <v>96.44391408114559</v>
      </c>
      <c r="E19" s="35">
        <f t="shared" si="1"/>
        <v>121.44391408114559</v>
      </c>
      <c r="F19" s="109">
        <f t="shared" si="2"/>
        <v>0.0017245370370370383</v>
      </c>
    </row>
    <row r="20" spans="1:6" ht="12.75">
      <c r="A20" s="36" t="s">
        <v>63</v>
      </c>
      <c r="B20" s="150" t="s">
        <v>840</v>
      </c>
      <c r="C20" s="188">
        <v>0.048495370370370376</v>
      </c>
      <c r="D20" s="34">
        <f t="shared" si="0"/>
        <v>96.44391408114559</v>
      </c>
      <c r="E20" s="35">
        <f t="shared" si="1"/>
        <v>121.44391408114559</v>
      </c>
      <c r="F20" s="109">
        <f t="shared" si="2"/>
        <v>0.0017245370370370383</v>
      </c>
    </row>
    <row r="21" spans="1:6" ht="12.75">
      <c r="A21" s="36" t="s">
        <v>64</v>
      </c>
      <c r="B21" s="150" t="s">
        <v>688</v>
      </c>
      <c r="C21" s="188">
        <v>0.048587962962962965</v>
      </c>
      <c r="D21" s="34">
        <f t="shared" si="0"/>
        <v>96.26012386850881</v>
      </c>
      <c r="E21" s="35">
        <f t="shared" si="1"/>
        <v>121.26012386850881</v>
      </c>
      <c r="F21" s="109">
        <f t="shared" si="2"/>
        <v>0.0018171296296296269</v>
      </c>
    </row>
    <row r="22" spans="1:6" ht="12.75">
      <c r="A22" s="36" t="s">
        <v>65</v>
      </c>
      <c r="B22" s="150" t="s">
        <v>906</v>
      </c>
      <c r="C22" s="188">
        <v>0.04862268518518518</v>
      </c>
      <c r="D22" s="34">
        <f t="shared" si="0"/>
        <v>96.19138300404668</v>
      </c>
      <c r="E22" s="35">
        <f t="shared" si="1"/>
        <v>121.19138300404668</v>
      </c>
      <c r="F22" s="109">
        <f t="shared" si="2"/>
        <v>0.0018518518518518406</v>
      </c>
    </row>
    <row r="23" spans="1:6" ht="12.75">
      <c r="A23" s="36" t="s">
        <v>66</v>
      </c>
      <c r="B23" s="150" t="s">
        <v>843</v>
      </c>
      <c r="C23" s="188">
        <v>0.048900462962962965</v>
      </c>
      <c r="D23" s="34">
        <f t="shared" si="0"/>
        <v>95.6449704142012</v>
      </c>
      <c r="E23" s="35">
        <f t="shared" si="1"/>
        <v>120.6449704142012</v>
      </c>
      <c r="F23" s="109">
        <f t="shared" si="2"/>
        <v>0.002129629629629627</v>
      </c>
    </row>
    <row r="24" spans="1:6" ht="12.75">
      <c r="A24" s="36" t="s">
        <v>67</v>
      </c>
      <c r="B24" s="150" t="s">
        <v>907</v>
      </c>
      <c r="C24" s="188">
        <v>0.048900462962962965</v>
      </c>
      <c r="D24" s="34">
        <f t="shared" si="0"/>
        <v>95.6449704142012</v>
      </c>
      <c r="E24" s="35">
        <f t="shared" si="1"/>
        <v>120.6449704142012</v>
      </c>
      <c r="F24" s="109">
        <f t="shared" si="2"/>
        <v>0.002129629629629627</v>
      </c>
    </row>
    <row r="25" spans="1:6" ht="12.75">
      <c r="A25" s="36" t="s">
        <v>68</v>
      </c>
      <c r="B25" s="150" t="s">
        <v>908</v>
      </c>
      <c r="C25" s="188">
        <v>0.051412037037037034</v>
      </c>
      <c r="D25" s="34">
        <f t="shared" si="0"/>
        <v>90.97253489419181</v>
      </c>
      <c r="E25" s="35">
        <f t="shared" si="1"/>
        <v>115.97253489419181</v>
      </c>
      <c r="F25" s="109">
        <f t="shared" si="2"/>
        <v>0.004641203703703696</v>
      </c>
    </row>
    <row r="26" spans="1:6" ht="12.75">
      <c r="A26" s="36" t="s">
        <v>69</v>
      </c>
      <c r="B26" s="150" t="s">
        <v>909</v>
      </c>
      <c r="C26" s="188">
        <v>0.051631944444444446</v>
      </c>
      <c r="D26" s="34">
        <f t="shared" si="0"/>
        <v>90.58507061197042</v>
      </c>
      <c r="E26" s="35">
        <f t="shared" si="1"/>
        <v>115.58507061197042</v>
      </c>
      <c r="F26" s="109">
        <f t="shared" si="2"/>
        <v>0.004861111111111108</v>
      </c>
    </row>
    <row r="27" spans="1:6" ht="12.75">
      <c r="A27" s="36" t="s">
        <v>70</v>
      </c>
      <c r="B27" s="169" t="s">
        <v>776</v>
      </c>
      <c r="C27" s="188">
        <v>0.051631944444444446</v>
      </c>
      <c r="D27" s="34">
        <f t="shared" si="0"/>
        <v>90.58507061197042</v>
      </c>
      <c r="E27" s="35">
        <f t="shared" si="1"/>
        <v>115.58507061197042</v>
      </c>
      <c r="F27" s="109">
        <f t="shared" si="2"/>
        <v>0.004861111111111108</v>
      </c>
    </row>
    <row r="28" spans="1:6" ht="12.75">
      <c r="A28" s="36" t="s">
        <v>71</v>
      </c>
      <c r="B28" s="169" t="s">
        <v>910</v>
      </c>
      <c r="C28" s="188">
        <v>0.05199074074074075</v>
      </c>
      <c r="D28" s="34">
        <f t="shared" si="0"/>
        <v>89.95992876224399</v>
      </c>
      <c r="E28" s="35">
        <f t="shared" si="1"/>
        <v>114.95992876224399</v>
      </c>
      <c r="F28" s="109">
        <f t="shared" si="2"/>
        <v>0.005219907407407409</v>
      </c>
    </row>
    <row r="29" spans="1:6" ht="12.75">
      <c r="A29" s="36" t="s">
        <v>72</v>
      </c>
      <c r="B29" s="150" t="s">
        <v>749</v>
      </c>
      <c r="C29" s="188">
        <v>0.052002314814814814</v>
      </c>
      <c r="D29" s="34">
        <f t="shared" si="0"/>
        <v>89.9399065212553</v>
      </c>
      <c r="E29" s="35">
        <f t="shared" si="1"/>
        <v>114.9399065212553</v>
      </c>
      <c r="F29" s="109">
        <f t="shared" si="2"/>
        <v>0.005231481481481476</v>
      </c>
    </row>
    <row r="30" spans="1:6" ht="12.75">
      <c r="A30" s="36" t="s">
        <v>73</v>
      </c>
      <c r="B30" s="150" t="s">
        <v>675</v>
      </c>
      <c r="C30" s="188">
        <v>0.05206018518518518</v>
      </c>
      <c r="D30" s="34">
        <f t="shared" si="0"/>
        <v>89.83992885726991</v>
      </c>
      <c r="E30" s="35">
        <f t="shared" si="1"/>
        <v>114.83992885726991</v>
      </c>
      <c r="F30" s="109">
        <f t="shared" si="2"/>
        <v>0.005289351851851844</v>
      </c>
    </row>
    <row r="31" spans="1:6" ht="12.75">
      <c r="A31" s="36" t="s">
        <v>74</v>
      </c>
      <c r="B31" s="150" t="s">
        <v>799</v>
      </c>
      <c r="C31" s="188">
        <v>0.05211805555555556</v>
      </c>
      <c r="D31" s="34">
        <f t="shared" si="0"/>
        <v>89.74017321785476</v>
      </c>
      <c r="E31" s="35">
        <f t="shared" si="1"/>
        <v>114.74017321785476</v>
      </c>
      <c r="F31" s="109">
        <f t="shared" si="2"/>
        <v>0.005347222222222225</v>
      </c>
    </row>
    <row r="32" spans="1:6" ht="12.75">
      <c r="A32" s="36" t="s">
        <v>75</v>
      </c>
      <c r="B32" s="150" t="s">
        <v>674</v>
      </c>
      <c r="C32" s="188">
        <v>0.05215277777777778</v>
      </c>
      <c r="D32" s="34">
        <f t="shared" si="0"/>
        <v>89.68042609853529</v>
      </c>
      <c r="E32" s="35">
        <f t="shared" si="1"/>
        <v>114.68042609853529</v>
      </c>
      <c r="F32" s="109">
        <f t="shared" si="2"/>
        <v>0.005381944444444439</v>
      </c>
    </row>
    <row r="33" spans="1:6" ht="12.75">
      <c r="A33" s="36" t="s">
        <v>76</v>
      </c>
      <c r="B33" s="150" t="s">
        <v>751</v>
      </c>
      <c r="C33" s="188">
        <v>0.05226851851851852</v>
      </c>
      <c r="D33" s="34">
        <f t="shared" si="0"/>
        <v>89.48184233835254</v>
      </c>
      <c r="E33" s="35">
        <f t="shared" si="1"/>
        <v>114.48184233835254</v>
      </c>
      <c r="F33" s="109">
        <f t="shared" si="2"/>
        <v>0.005497685185185182</v>
      </c>
    </row>
    <row r="34" spans="1:6" ht="12.75">
      <c r="A34" s="36" t="s">
        <v>77</v>
      </c>
      <c r="B34" s="150" t="s">
        <v>704</v>
      </c>
      <c r="C34" s="188">
        <v>0.052708333333333336</v>
      </c>
      <c r="D34" s="34">
        <f t="shared" si="0"/>
        <v>88.73517786561264</v>
      </c>
      <c r="E34" s="35">
        <f t="shared" si="1"/>
        <v>113.73517786561264</v>
      </c>
      <c r="F34" s="109">
        <f t="shared" si="2"/>
        <v>0.005937499999999998</v>
      </c>
    </row>
    <row r="35" spans="1:6" ht="12.75">
      <c r="A35" s="36" t="s">
        <v>78</v>
      </c>
      <c r="B35" s="150" t="s">
        <v>692</v>
      </c>
      <c r="C35" s="188">
        <v>0.053298611111111116</v>
      </c>
      <c r="D35" s="34">
        <f t="shared" si="0"/>
        <v>87.75244299674267</v>
      </c>
      <c r="E35" s="35">
        <f t="shared" si="1"/>
        <v>112.75244299674267</v>
      </c>
      <c r="F35" s="109">
        <f t="shared" si="2"/>
        <v>0.006527777777777778</v>
      </c>
    </row>
    <row r="36" spans="1:6" ht="12.75">
      <c r="A36" s="36" t="s">
        <v>79</v>
      </c>
      <c r="B36" s="150" t="s">
        <v>911</v>
      </c>
      <c r="C36" s="188">
        <v>0.055081018518518515</v>
      </c>
      <c r="D36" s="34">
        <f t="shared" si="0"/>
        <v>84.9127968060517</v>
      </c>
      <c r="E36" s="35">
        <f t="shared" si="1"/>
        <v>109.9127968060517</v>
      </c>
      <c r="F36" s="109">
        <f t="shared" si="2"/>
        <v>0.008310185185185177</v>
      </c>
    </row>
    <row r="37" spans="1:6" ht="12.75">
      <c r="A37" s="36" t="s">
        <v>80</v>
      </c>
      <c r="B37" s="150" t="s">
        <v>683</v>
      </c>
      <c r="C37" s="188">
        <v>0.05511574074074074</v>
      </c>
      <c r="D37" s="34">
        <f t="shared" si="0"/>
        <v>84.85930281394373</v>
      </c>
      <c r="E37" s="35">
        <f t="shared" si="1"/>
        <v>109.85930281394373</v>
      </c>
      <c r="F37" s="109">
        <f t="shared" si="2"/>
        <v>0.008344907407407405</v>
      </c>
    </row>
    <row r="38" spans="1:6" ht="12.75">
      <c r="A38" s="36" t="s">
        <v>81</v>
      </c>
      <c r="B38" s="150" t="s">
        <v>686</v>
      </c>
      <c r="C38" s="188">
        <v>0.05513888888888888</v>
      </c>
      <c r="D38" s="34">
        <f t="shared" si="0"/>
        <v>84.823677581864</v>
      </c>
      <c r="E38" s="35">
        <f t="shared" si="1"/>
        <v>109.823677581864</v>
      </c>
      <c r="F38" s="109">
        <f t="shared" si="2"/>
        <v>0.008368055555555545</v>
      </c>
    </row>
    <row r="39" spans="1:6" ht="12.75">
      <c r="A39" s="36" t="s">
        <v>82</v>
      </c>
      <c r="B39" s="150" t="s">
        <v>779</v>
      </c>
      <c r="C39" s="188">
        <v>0.05534722222222222</v>
      </c>
      <c r="D39" s="34">
        <f t="shared" si="0"/>
        <v>84.50439146800502</v>
      </c>
      <c r="E39" s="35">
        <f t="shared" si="1"/>
        <v>109.50439146800502</v>
      </c>
      <c r="F39" s="109">
        <f t="shared" si="2"/>
        <v>0.008576388888888883</v>
      </c>
    </row>
    <row r="40" spans="1:6" ht="12.75">
      <c r="A40" s="36" t="s">
        <v>83</v>
      </c>
      <c r="B40" s="150" t="s">
        <v>912</v>
      </c>
      <c r="C40" s="188">
        <v>0.05643518518518518</v>
      </c>
      <c r="D40" s="34">
        <f t="shared" si="0"/>
        <v>82.87530762920429</v>
      </c>
      <c r="E40" s="35">
        <f t="shared" si="1"/>
        <v>107.87530762920429</v>
      </c>
      <c r="F40" s="109">
        <f t="shared" si="2"/>
        <v>0.00966435185185184</v>
      </c>
    </row>
    <row r="41" spans="1:6" ht="12.75">
      <c r="A41" s="36" t="s">
        <v>84</v>
      </c>
      <c r="B41" s="150" t="s">
        <v>796</v>
      </c>
      <c r="C41" s="188">
        <v>0.05759259259259259</v>
      </c>
      <c r="D41" s="34">
        <f t="shared" si="0"/>
        <v>81.209807073955</v>
      </c>
      <c r="E41" s="35">
        <f aca="true" t="shared" si="3" ref="E41:E71">D41+E$4</f>
        <v>106.209807073955</v>
      </c>
      <c r="F41" s="109">
        <f t="shared" si="2"/>
        <v>0.010821759259259253</v>
      </c>
    </row>
    <row r="42" spans="1:6" ht="12.75">
      <c r="A42" s="36" t="s">
        <v>85</v>
      </c>
      <c r="B42" s="150" t="s">
        <v>700</v>
      </c>
      <c r="C42" s="188">
        <v>0.0579050925925926</v>
      </c>
      <c r="D42" s="34">
        <f aca="true" t="shared" si="4" ref="D42:D72">(C$9/C42)*100</f>
        <v>80.77153707775335</v>
      </c>
      <c r="E42" s="35">
        <f t="shared" si="3"/>
        <v>105.77153707775335</v>
      </c>
      <c r="F42" s="109">
        <f t="shared" si="2"/>
        <v>0.01113425925925926</v>
      </c>
    </row>
    <row r="43" spans="1:6" ht="12.75">
      <c r="A43" s="36" t="s">
        <v>86</v>
      </c>
      <c r="B43" s="150" t="s">
        <v>913</v>
      </c>
      <c r="C43" s="188">
        <v>0.05793981481481481</v>
      </c>
      <c r="D43" s="34">
        <f t="shared" si="4"/>
        <v>80.72313224131044</v>
      </c>
      <c r="E43" s="35">
        <f t="shared" si="3"/>
        <v>105.72313224131044</v>
      </c>
      <c r="F43" s="109">
        <f t="shared" si="2"/>
        <v>0.011168981481481474</v>
      </c>
    </row>
    <row r="44" spans="1:6" ht="12.75">
      <c r="A44" s="36" t="s">
        <v>87</v>
      </c>
      <c r="B44" s="150" t="s">
        <v>677</v>
      </c>
      <c r="C44" s="188">
        <v>0.058020833333333334</v>
      </c>
      <c r="D44" s="34">
        <f t="shared" si="4"/>
        <v>80.61041292639139</v>
      </c>
      <c r="E44" s="35">
        <f t="shared" si="3"/>
        <v>105.61041292639139</v>
      </c>
      <c r="F44" s="109">
        <f t="shared" si="2"/>
        <v>0.011249999999999996</v>
      </c>
    </row>
    <row r="45" spans="1:6" ht="12.75">
      <c r="A45" s="36" t="s">
        <v>88</v>
      </c>
      <c r="B45" s="150" t="s">
        <v>676</v>
      </c>
      <c r="C45" s="188">
        <v>0.05813657407407408</v>
      </c>
      <c r="D45" s="34">
        <f t="shared" si="4"/>
        <v>80.44993032052558</v>
      </c>
      <c r="E45" s="35">
        <f t="shared" si="3"/>
        <v>105.44993032052558</v>
      </c>
      <c r="F45" s="109">
        <f t="shared" si="2"/>
        <v>0.011365740740740739</v>
      </c>
    </row>
    <row r="46" spans="1:6" ht="12.75">
      <c r="A46" s="36" t="s">
        <v>89</v>
      </c>
      <c r="B46" s="150" t="s">
        <v>914</v>
      </c>
      <c r="C46" s="188">
        <v>0.05831018518518519</v>
      </c>
      <c r="D46" s="34">
        <f t="shared" si="4"/>
        <v>80.21040095275903</v>
      </c>
      <c r="E46" s="35">
        <f t="shared" si="3"/>
        <v>105.21040095275903</v>
      </c>
      <c r="F46" s="109">
        <f t="shared" si="2"/>
        <v>0.01153935185185185</v>
      </c>
    </row>
    <row r="47" spans="1:6" ht="12.75">
      <c r="A47" s="36" t="s">
        <v>90</v>
      </c>
      <c r="B47" s="150" t="s">
        <v>703</v>
      </c>
      <c r="C47" s="188">
        <v>0.060648148148148145</v>
      </c>
      <c r="D47" s="34">
        <f t="shared" si="4"/>
        <v>77.11832061068704</v>
      </c>
      <c r="E47" s="35">
        <f t="shared" si="3"/>
        <v>102.11832061068704</v>
      </c>
      <c r="F47" s="109">
        <f t="shared" si="2"/>
        <v>0.013877314814814808</v>
      </c>
    </row>
    <row r="48" spans="1:6" ht="12.75">
      <c r="A48" s="36" t="s">
        <v>91</v>
      </c>
      <c r="B48" s="150" t="s">
        <v>797</v>
      </c>
      <c r="C48" s="188">
        <v>0.06128472222222222</v>
      </c>
      <c r="D48" s="34">
        <f t="shared" si="4"/>
        <v>76.3172804532578</v>
      </c>
      <c r="E48" s="35">
        <f t="shared" si="3"/>
        <v>101.3172804532578</v>
      </c>
      <c r="F48" s="109">
        <f t="shared" si="2"/>
        <v>0.014513888888888882</v>
      </c>
    </row>
    <row r="49" spans="1:6" ht="12.75">
      <c r="A49" s="36" t="s">
        <v>92</v>
      </c>
      <c r="B49" s="150" t="s">
        <v>720</v>
      </c>
      <c r="C49" s="188">
        <v>0.06165509259259259</v>
      </c>
      <c r="D49" s="34">
        <f t="shared" si="4"/>
        <v>75.85883236343159</v>
      </c>
      <c r="E49" s="35">
        <f t="shared" si="3"/>
        <v>100.85883236343159</v>
      </c>
      <c r="F49" s="109">
        <f t="shared" si="2"/>
        <v>0.01488425925925925</v>
      </c>
    </row>
    <row r="50" spans="1:6" ht="12.75">
      <c r="A50" s="36" t="s">
        <v>93</v>
      </c>
      <c r="B50" s="150" t="s">
        <v>716</v>
      </c>
      <c r="C50" s="188">
        <v>0.06181712962962963</v>
      </c>
      <c r="D50" s="34">
        <f t="shared" si="4"/>
        <v>75.65998876614867</v>
      </c>
      <c r="E50" s="35">
        <f t="shared" si="3"/>
        <v>100.65998876614867</v>
      </c>
      <c r="F50" s="109">
        <f t="shared" si="2"/>
        <v>0.015046296296296294</v>
      </c>
    </row>
    <row r="51" spans="1:6" ht="12.75">
      <c r="A51" s="36" t="s">
        <v>94</v>
      </c>
      <c r="B51" s="150" t="s">
        <v>681</v>
      </c>
      <c r="C51" s="188">
        <v>0.062476851851851846</v>
      </c>
      <c r="D51" s="34">
        <f t="shared" si="4"/>
        <v>74.86105965172287</v>
      </c>
      <c r="E51" s="35">
        <f t="shared" si="3"/>
        <v>99.86105965172287</v>
      </c>
      <c r="F51" s="109">
        <f t="shared" si="2"/>
        <v>0.015706018518518508</v>
      </c>
    </row>
    <row r="52" spans="1:6" ht="12.75">
      <c r="A52" s="36" t="s">
        <v>95</v>
      </c>
      <c r="B52" s="150" t="s">
        <v>753</v>
      </c>
      <c r="C52" s="188">
        <v>0.06275462962962963</v>
      </c>
      <c r="D52" s="34">
        <f t="shared" si="4"/>
        <v>74.52969383991147</v>
      </c>
      <c r="E52" s="35">
        <f t="shared" si="3"/>
        <v>99.52969383991147</v>
      </c>
      <c r="F52" s="109">
        <f t="shared" si="2"/>
        <v>0.015983796296296295</v>
      </c>
    </row>
    <row r="53" spans="1:6" ht="12.75">
      <c r="A53" s="36" t="s">
        <v>96</v>
      </c>
      <c r="B53" s="169" t="s">
        <v>706</v>
      </c>
      <c r="C53" s="188">
        <v>0.06277777777777778</v>
      </c>
      <c r="D53" s="34">
        <f t="shared" si="4"/>
        <v>74.50221238938055</v>
      </c>
      <c r="E53" s="35">
        <f t="shared" si="3"/>
        <v>99.50221238938055</v>
      </c>
      <c r="F53" s="109">
        <f t="shared" si="2"/>
        <v>0.01600694444444444</v>
      </c>
    </row>
    <row r="54" spans="1:6" ht="12.75">
      <c r="A54" s="36" t="s">
        <v>97</v>
      </c>
      <c r="B54" s="150" t="s">
        <v>711</v>
      </c>
      <c r="C54" s="188">
        <v>0.0630787037037037</v>
      </c>
      <c r="D54" s="34">
        <f t="shared" si="4"/>
        <v>74.1467889908257</v>
      </c>
      <c r="E54" s="35">
        <f t="shared" si="3"/>
        <v>99.1467889908257</v>
      </c>
      <c r="F54" s="109">
        <f t="shared" si="2"/>
        <v>0.01630787037037037</v>
      </c>
    </row>
    <row r="55" spans="1:6" ht="12.75">
      <c r="A55" s="36" t="s">
        <v>98</v>
      </c>
      <c r="B55" s="150" t="s">
        <v>728</v>
      </c>
      <c r="C55" s="188">
        <v>0.06341435185185185</v>
      </c>
      <c r="D55" s="34">
        <f t="shared" si="4"/>
        <v>73.75433473261546</v>
      </c>
      <c r="E55" s="35">
        <f t="shared" si="3"/>
        <v>98.75433473261546</v>
      </c>
      <c r="F55" s="109">
        <f t="shared" si="2"/>
        <v>0.01664351851851851</v>
      </c>
    </row>
    <row r="56" spans="1:6" ht="12.75">
      <c r="A56" s="36" t="s">
        <v>99</v>
      </c>
      <c r="B56" s="169" t="s">
        <v>873</v>
      </c>
      <c r="C56" s="188">
        <v>0.06362268518518518</v>
      </c>
      <c r="D56" s="34">
        <f t="shared" si="4"/>
        <v>73.51282517736948</v>
      </c>
      <c r="E56" s="35">
        <f t="shared" si="3"/>
        <v>98.51282517736948</v>
      </c>
      <c r="F56" s="109">
        <f t="shared" si="2"/>
        <v>0.016851851851851847</v>
      </c>
    </row>
    <row r="57" spans="1:6" ht="12.75">
      <c r="A57" s="36" t="s">
        <v>100</v>
      </c>
      <c r="B57" s="150" t="s">
        <v>915</v>
      </c>
      <c r="C57" s="188">
        <v>0.0658912037037037</v>
      </c>
      <c r="D57" s="34">
        <f t="shared" si="4"/>
        <v>70.98190760583172</v>
      </c>
      <c r="E57" s="35">
        <f t="shared" si="3"/>
        <v>95.98190760583172</v>
      </c>
      <c r="F57" s="109">
        <f t="shared" si="2"/>
        <v>0.019120370370370364</v>
      </c>
    </row>
    <row r="58" spans="1:6" ht="12.75">
      <c r="A58" s="36" t="s">
        <v>101</v>
      </c>
      <c r="B58" s="150" t="s">
        <v>680</v>
      </c>
      <c r="C58" s="188">
        <v>0.06596064814814816</v>
      </c>
      <c r="D58" s="34">
        <f t="shared" si="4"/>
        <v>70.90717669766626</v>
      </c>
      <c r="E58" s="35">
        <f t="shared" si="3"/>
        <v>95.90717669766626</v>
      </c>
      <c r="F58" s="109">
        <f t="shared" si="2"/>
        <v>0.01918981481481482</v>
      </c>
    </row>
    <row r="59" spans="1:6" ht="12.75">
      <c r="A59" s="36" t="s">
        <v>102</v>
      </c>
      <c r="B59" s="150" t="s">
        <v>730</v>
      </c>
      <c r="C59" s="188">
        <v>0.06747685185185186</v>
      </c>
      <c r="D59" s="34">
        <f t="shared" si="4"/>
        <v>69.3138936535163</v>
      </c>
      <c r="E59" s="35">
        <f t="shared" si="3"/>
        <v>94.3138936535163</v>
      </c>
      <c r="F59" s="109">
        <f t="shared" si="2"/>
        <v>0.02070601851851852</v>
      </c>
    </row>
    <row r="60" spans="1:6" ht="12.75">
      <c r="A60" s="36" t="s">
        <v>103</v>
      </c>
      <c r="B60" s="150" t="s">
        <v>727</v>
      </c>
      <c r="C60" s="188">
        <v>0.06748842592592592</v>
      </c>
      <c r="D60" s="34">
        <f t="shared" si="4"/>
        <v>69.30200651689248</v>
      </c>
      <c r="E60" s="35">
        <f t="shared" si="3"/>
        <v>94.30200651689248</v>
      </c>
      <c r="F60" s="109">
        <f t="shared" si="2"/>
        <v>0.020717592592592586</v>
      </c>
    </row>
    <row r="61" spans="1:6" ht="12.75">
      <c r="A61" s="36" t="s">
        <v>104</v>
      </c>
      <c r="B61" s="150" t="s">
        <v>734</v>
      </c>
      <c r="C61" s="188">
        <v>0.06791666666666667</v>
      </c>
      <c r="D61" s="34">
        <f t="shared" si="4"/>
        <v>68.86503067484662</v>
      </c>
      <c r="E61" s="35">
        <f t="shared" si="3"/>
        <v>93.86503067484662</v>
      </c>
      <c r="F61" s="109">
        <f t="shared" si="2"/>
        <v>0.02114583333333333</v>
      </c>
    </row>
    <row r="62" spans="1:6" ht="12.75">
      <c r="A62" s="36" t="s">
        <v>105</v>
      </c>
      <c r="B62" s="150" t="s">
        <v>719</v>
      </c>
      <c r="C62" s="188">
        <v>0.06791666666666667</v>
      </c>
      <c r="D62" s="34">
        <f t="shared" si="4"/>
        <v>68.86503067484662</v>
      </c>
      <c r="E62" s="35">
        <f t="shared" si="3"/>
        <v>93.86503067484662</v>
      </c>
      <c r="F62" s="109">
        <f t="shared" si="2"/>
        <v>0.02114583333333333</v>
      </c>
    </row>
    <row r="63" spans="1:6" ht="12.75">
      <c r="A63" s="36" t="s">
        <v>106</v>
      </c>
      <c r="B63" s="150" t="s">
        <v>916</v>
      </c>
      <c r="C63" s="188">
        <v>0.06837962962962964</v>
      </c>
      <c r="D63" s="34">
        <f t="shared" si="4"/>
        <v>68.39878131347325</v>
      </c>
      <c r="E63" s="35">
        <f t="shared" si="3"/>
        <v>93.39878131347325</v>
      </c>
      <c r="F63" s="109">
        <f t="shared" si="2"/>
        <v>0.0216087962962963</v>
      </c>
    </row>
    <row r="64" spans="1:6" ht="12.75">
      <c r="A64" s="36" t="s">
        <v>107</v>
      </c>
      <c r="B64" s="150" t="s">
        <v>729</v>
      </c>
      <c r="C64" s="188">
        <v>0.06886574074074074</v>
      </c>
      <c r="D64" s="34">
        <f t="shared" si="4"/>
        <v>67.91596638655463</v>
      </c>
      <c r="E64" s="35">
        <f t="shared" si="3"/>
        <v>92.91596638655463</v>
      </c>
      <c r="F64" s="109">
        <f t="shared" si="2"/>
        <v>0.022094907407407403</v>
      </c>
    </row>
    <row r="65" spans="1:6" ht="12.75">
      <c r="A65" s="36" t="s">
        <v>108</v>
      </c>
      <c r="B65" s="150" t="s">
        <v>754</v>
      </c>
      <c r="C65" s="188">
        <v>0.06945601851851851</v>
      </c>
      <c r="D65" s="34">
        <f t="shared" si="4"/>
        <v>67.33877687052158</v>
      </c>
      <c r="E65" s="35">
        <f t="shared" si="3"/>
        <v>92.33877687052158</v>
      </c>
      <c r="F65" s="109">
        <f t="shared" si="2"/>
        <v>0.022685185185185176</v>
      </c>
    </row>
    <row r="66" spans="1:6" ht="12.75">
      <c r="A66" s="36" t="s">
        <v>109</v>
      </c>
      <c r="B66" s="150" t="s">
        <v>812</v>
      </c>
      <c r="C66" s="188">
        <v>0.07021990740740741</v>
      </c>
      <c r="D66" s="34">
        <f t="shared" si="4"/>
        <v>66.60623042689963</v>
      </c>
      <c r="E66" s="35">
        <f t="shared" si="3"/>
        <v>91.60623042689963</v>
      </c>
      <c r="F66" s="109">
        <f t="shared" si="2"/>
        <v>0.023449074074074074</v>
      </c>
    </row>
    <row r="67" spans="1:6" ht="12.75">
      <c r="A67" s="36" t="s">
        <v>110</v>
      </c>
      <c r="B67" s="169" t="s">
        <v>801</v>
      </c>
      <c r="C67" s="188">
        <v>0.07074074074074074</v>
      </c>
      <c r="D67" s="34">
        <f t="shared" si="4"/>
        <v>66.11583769633508</v>
      </c>
      <c r="E67" s="35">
        <f t="shared" si="3"/>
        <v>91.11583769633508</v>
      </c>
      <c r="F67" s="109">
        <f t="shared" si="2"/>
        <v>0.023969907407407405</v>
      </c>
    </row>
    <row r="68" spans="1:6" ht="12.75">
      <c r="A68" s="36" t="s">
        <v>111</v>
      </c>
      <c r="B68" s="150" t="s">
        <v>750</v>
      </c>
      <c r="C68" s="188">
        <v>0.07232638888888888</v>
      </c>
      <c r="D68" s="34">
        <f t="shared" si="4"/>
        <v>64.66634661545848</v>
      </c>
      <c r="E68" s="35">
        <f t="shared" si="3"/>
        <v>89.66634661545848</v>
      </c>
      <c r="F68" s="109">
        <f t="shared" si="2"/>
        <v>0.025555555555555547</v>
      </c>
    </row>
    <row r="69" spans="1:6" ht="12.75">
      <c r="A69" s="36" t="s">
        <v>112</v>
      </c>
      <c r="B69" s="150" t="s">
        <v>739</v>
      </c>
      <c r="C69" s="188">
        <v>0.07434027777777778</v>
      </c>
      <c r="D69" s="34">
        <f t="shared" si="4"/>
        <v>62.91452592246613</v>
      </c>
      <c r="E69" s="35">
        <f t="shared" si="3"/>
        <v>87.91452592246614</v>
      </c>
      <c r="F69" s="109">
        <f t="shared" si="2"/>
        <v>0.027569444444444445</v>
      </c>
    </row>
    <row r="70" spans="1:6" ht="12.75">
      <c r="A70" s="36" t="s">
        <v>113</v>
      </c>
      <c r="B70" s="150" t="s">
        <v>755</v>
      </c>
      <c r="C70" s="188">
        <v>0.07509259259259259</v>
      </c>
      <c r="D70" s="34">
        <f t="shared" si="4"/>
        <v>62.28421701602961</v>
      </c>
      <c r="E70" s="35">
        <f t="shared" si="3"/>
        <v>87.2842170160296</v>
      </c>
      <c r="F70" s="109">
        <f t="shared" si="2"/>
        <v>0.028321759259259248</v>
      </c>
    </row>
    <row r="71" spans="1:6" ht="12.75">
      <c r="A71" s="36" t="s">
        <v>114</v>
      </c>
      <c r="B71" s="150" t="s">
        <v>743</v>
      </c>
      <c r="C71" s="188">
        <v>0.0755787037037037</v>
      </c>
      <c r="D71" s="34">
        <f t="shared" si="4"/>
        <v>61.883614088820835</v>
      </c>
      <c r="E71" s="35">
        <f t="shared" si="3"/>
        <v>86.88361408882083</v>
      </c>
      <c r="F71" s="109">
        <f t="shared" si="2"/>
        <v>0.028807870370370366</v>
      </c>
    </row>
    <row r="72" spans="1:6" ht="12.75">
      <c r="A72" s="36" t="s">
        <v>115</v>
      </c>
      <c r="B72" s="251" t="s">
        <v>698</v>
      </c>
      <c r="C72" s="188">
        <v>0.07563657407407408</v>
      </c>
      <c r="D72" s="34">
        <f t="shared" si="4"/>
        <v>61.836266258607495</v>
      </c>
      <c r="E72" s="35">
        <f>D72+E$4</f>
        <v>86.8362662586075</v>
      </c>
      <c r="F72" s="109">
        <f>C72-C$9</f>
        <v>0.02886574074074074</v>
      </c>
    </row>
    <row r="73" spans="1:6" ht="12.75">
      <c r="A73" s="36" t="s">
        <v>116</v>
      </c>
      <c r="B73" s="150" t="s">
        <v>726</v>
      </c>
      <c r="C73" s="188">
        <v>0.08537037037037037</v>
      </c>
      <c r="D73" s="34">
        <f>(C$9/C73)*100</f>
        <v>54.78579175704989</v>
      </c>
      <c r="E73" s="35">
        <f>D73+E$4</f>
        <v>79.78579175704989</v>
      </c>
      <c r="F73" s="109">
        <f>C73-C$9</f>
        <v>0.038599537037037036</v>
      </c>
    </row>
    <row r="74" spans="1:6" ht="12.75">
      <c r="A74" s="36" t="s">
        <v>117</v>
      </c>
      <c r="B74" s="150" t="s">
        <v>701</v>
      </c>
      <c r="C74" s="188">
        <v>0.0867824074074074</v>
      </c>
      <c r="D74" s="34">
        <f>(C$9/C74)*100</f>
        <v>53.89437183248867</v>
      </c>
      <c r="E74" s="35">
        <f>D74+E$4</f>
        <v>78.89437183248867</v>
      </c>
      <c r="F74" s="109">
        <f>C74-C$9</f>
        <v>0.04001157407407407</v>
      </c>
    </row>
  </sheetData>
  <sheetProtection selectLockedCells="1" selectUnlockedCells="1"/>
  <mergeCells count="6">
    <mergeCell ref="A6:B6"/>
    <mergeCell ref="A7:B7"/>
    <mergeCell ref="A1:F1"/>
    <mergeCell ref="A4:B4"/>
    <mergeCell ref="A5:B5"/>
    <mergeCell ref="C6:H6"/>
  </mergeCells>
  <printOptions horizontalCentered="1"/>
  <pageMargins left="0.5902777777777778" right="0.5902777777777778" top="0.5902777777777778" bottom="0.7097222222222221" header="0.5118055555555555" footer="0.5118055555555555"/>
  <pageSetup horizontalDpi="600" verticalDpi="600" orientation="portrait" paperSize="9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42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0.875" style="10" bestFit="1" customWidth="1"/>
    <col min="4" max="4" width="7.75390625" style="0" bestFit="1" customWidth="1"/>
    <col min="5" max="5" width="14.25390625" style="0" bestFit="1" customWidth="1"/>
    <col min="6" max="6" width="6.875" style="0" customWidth="1"/>
  </cols>
  <sheetData>
    <row r="1" spans="1:6" ht="27">
      <c r="A1" s="277" t="s">
        <v>917</v>
      </c>
      <c r="B1" s="277"/>
      <c r="C1" s="277"/>
      <c r="D1" s="277"/>
      <c r="E1" s="277"/>
      <c r="F1" s="277"/>
    </row>
    <row r="2" spans="1:6" s="1" customFormat="1" ht="12.75" customHeight="1">
      <c r="A2" s="67"/>
      <c r="B2" s="67"/>
      <c r="C2" s="67"/>
      <c r="D2" s="67"/>
      <c r="E2" s="67"/>
      <c r="F2" s="67"/>
    </row>
    <row r="3" spans="1:6" ht="12.75" customHeight="1">
      <c r="A3" s="117"/>
      <c r="B3" s="117"/>
      <c r="C3" s="129"/>
      <c r="E3" s="118" t="s">
        <v>13</v>
      </c>
      <c r="F3" s="117"/>
    </row>
    <row r="4" spans="1:6" ht="12.75" customHeight="1">
      <c r="A4" s="276" t="s">
        <v>14</v>
      </c>
      <c r="B4" s="276"/>
      <c r="C4" s="186" t="s">
        <v>15</v>
      </c>
      <c r="E4" s="118">
        <v>30</v>
      </c>
      <c r="F4" s="117"/>
    </row>
    <row r="5" spans="1:6" ht="12.75" customHeight="1">
      <c r="A5" s="276" t="s">
        <v>16</v>
      </c>
      <c r="B5" s="276"/>
      <c r="C5" s="191" t="s">
        <v>918</v>
      </c>
      <c r="D5" s="120"/>
      <c r="E5" s="120"/>
      <c r="F5" s="120"/>
    </row>
    <row r="6" spans="1:6" ht="12.75" customHeight="1">
      <c r="A6" s="276" t="s">
        <v>17</v>
      </c>
      <c r="B6" s="276"/>
      <c r="C6" s="280" t="s">
        <v>669</v>
      </c>
      <c r="D6" s="280"/>
      <c r="E6" s="280"/>
      <c r="F6" s="280"/>
    </row>
    <row r="7" spans="1:6" ht="12.75" customHeight="1" thickBot="1">
      <c r="A7" s="276" t="s">
        <v>19</v>
      </c>
      <c r="B7" s="276"/>
      <c r="C7" s="121">
        <f>COUNTA(B9:B84)</f>
        <v>34</v>
      </c>
      <c r="D7" s="120"/>
      <c r="E7" s="120"/>
      <c r="F7" s="120"/>
    </row>
    <row r="8" spans="1:6" ht="15" customHeight="1" thickBot="1">
      <c r="A8" s="59" t="s">
        <v>20</v>
      </c>
      <c r="B8" s="60"/>
      <c r="C8" s="50" t="s">
        <v>21</v>
      </c>
      <c r="D8" s="61" t="s">
        <v>22</v>
      </c>
      <c r="E8" s="50" t="s">
        <v>23</v>
      </c>
      <c r="F8" s="72" t="s">
        <v>3</v>
      </c>
    </row>
    <row r="9" spans="1:6" ht="12.75">
      <c r="A9" s="36" t="s">
        <v>52</v>
      </c>
      <c r="B9" s="159" t="s">
        <v>747</v>
      </c>
      <c r="C9" s="189">
        <v>0.039560185185185184</v>
      </c>
      <c r="D9" s="107">
        <f aca="true" t="shared" si="0" ref="D9:D41">(C$9/C9)*100</f>
        <v>100</v>
      </c>
      <c r="E9" s="38">
        <f aca="true" t="shared" si="1" ref="E9:E40">D9+E$4</f>
        <v>130</v>
      </c>
      <c r="F9" s="109">
        <f aca="true" t="shared" si="2" ref="F9:F41">C9-C$9</f>
        <v>0</v>
      </c>
    </row>
    <row r="10" spans="1:6" ht="12.75">
      <c r="A10" s="36" t="s">
        <v>53</v>
      </c>
      <c r="B10" s="158" t="s">
        <v>802</v>
      </c>
      <c r="C10" s="188">
        <v>0.04108796296296296</v>
      </c>
      <c r="D10" s="106">
        <f t="shared" si="0"/>
        <v>96.28169014084507</v>
      </c>
      <c r="E10" s="35">
        <f t="shared" si="1"/>
        <v>126.28169014084507</v>
      </c>
      <c r="F10" s="109">
        <f t="shared" si="2"/>
        <v>0.0015277777777777737</v>
      </c>
    </row>
    <row r="11" spans="1:6" ht="12.75">
      <c r="A11" s="36" t="s">
        <v>54</v>
      </c>
      <c r="B11" s="158" t="s">
        <v>678</v>
      </c>
      <c r="C11" s="188">
        <v>0.041180555555555554</v>
      </c>
      <c r="D11" s="106">
        <f t="shared" si="0"/>
        <v>96.06520517144463</v>
      </c>
      <c r="E11" s="35">
        <f t="shared" si="1"/>
        <v>126.06520517144463</v>
      </c>
      <c r="F11" s="109">
        <f t="shared" si="2"/>
        <v>0.0016203703703703692</v>
      </c>
    </row>
    <row r="12" spans="1:6" ht="12.75">
      <c r="A12" s="36" t="s">
        <v>55</v>
      </c>
      <c r="B12" s="158" t="s">
        <v>819</v>
      </c>
      <c r="C12" s="188">
        <v>0.04141203703703704</v>
      </c>
      <c r="D12" s="106">
        <f t="shared" si="0"/>
        <v>95.52822806036892</v>
      </c>
      <c r="E12" s="35">
        <f t="shared" si="1"/>
        <v>125.52822806036892</v>
      </c>
      <c r="F12" s="109">
        <f t="shared" si="2"/>
        <v>0.0018518518518518545</v>
      </c>
    </row>
    <row r="13" spans="1:6" ht="12.75">
      <c r="A13" s="36" t="s">
        <v>56</v>
      </c>
      <c r="B13" s="158" t="s">
        <v>688</v>
      </c>
      <c r="C13" s="188">
        <v>0.04155092592592593</v>
      </c>
      <c r="D13" s="106">
        <f t="shared" si="0"/>
        <v>95.20891364902506</v>
      </c>
      <c r="E13" s="35">
        <f t="shared" si="1"/>
        <v>125.20891364902506</v>
      </c>
      <c r="F13" s="109">
        <f t="shared" si="2"/>
        <v>0.0019907407407407443</v>
      </c>
    </row>
    <row r="14" spans="1:6" ht="12.75">
      <c r="A14" s="36" t="s">
        <v>57</v>
      </c>
      <c r="B14" s="158" t="s">
        <v>776</v>
      </c>
      <c r="C14" s="188">
        <v>0.042395833333333334</v>
      </c>
      <c r="D14" s="106">
        <f t="shared" si="0"/>
        <v>93.31149331149331</v>
      </c>
      <c r="E14" s="35">
        <f t="shared" si="1"/>
        <v>123.31149331149331</v>
      </c>
      <c r="F14" s="109">
        <f t="shared" si="2"/>
        <v>0.0028356481481481496</v>
      </c>
    </row>
    <row r="15" spans="1:6" ht="12.75">
      <c r="A15" s="36" t="s">
        <v>58</v>
      </c>
      <c r="B15" s="158" t="s">
        <v>845</v>
      </c>
      <c r="C15" s="188">
        <v>0.04511574074074074</v>
      </c>
      <c r="D15" s="106">
        <f t="shared" si="0"/>
        <v>87.68599281682914</v>
      </c>
      <c r="E15" s="35">
        <f t="shared" si="1"/>
        <v>117.68599281682914</v>
      </c>
      <c r="F15" s="109">
        <f t="shared" si="2"/>
        <v>0.005555555555555557</v>
      </c>
    </row>
    <row r="16" spans="1:6" ht="12.75">
      <c r="A16" s="36" t="s">
        <v>59</v>
      </c>
      <c r="B16" s="158" t="s">
        <v>919</v>
      </c>
      <c r="C16" s="188">
        <v>0.04574074074074074</v>
      </c>
      <c r="D16" s="106">
        <f t="shared" si="0"/>
        <v>86.48785425101214</v>
      </c>
      <c r="E16" s="35">
        <f t="shared" si="1"/>
        <v>116.48785425101214</v>
      </c>
      <c r="F16" s="109">
        <f t="shared" si="2"/>
        <v>0.006180555555555557</v>
      </c>
    </row>
    <row r="17" spans="1:6" ht="12.75">
      <c r="A17" s="36" t="s">
        <v>60</v>
      </c>
      <c r="B17" s="158" t="s">
        <v>748</v>
      </c>
      <c r="C17" s="188">
        <v>0.046851851851851846</v>
      </c>
      <c r="D17" s="106">
        <f t="shared" si="0"/>
        <v>84.43675889328064</v>
      </c>
      <c r="E17" s="35">
        <f t="shared" si="1"/>
        <v>114.43675889328064</v>
      </c>
      <c r="F17" s="109">
        <f t="shared" si="2"/>
        <v>0.007291666666666662</v>
      </c>
    </row>
    <row r="18" spans="1:6" ht="12.75">
      <c r="A18" s="36" t="s">
        <v>61</v>
      </c>
      <c r="B18" s="158" t="s">
        <v>823</v>
      </c>
      <c r="C18" s="188">
        <v>0.04833333333333333</v>
      </c>
      <c r="D18" s="106">
        <f t="shared" si="0"/>
        <v>81.84865900383141</v>
      </c>
      <c r="E18" s="35">
        <f t="shared" si="1"/>
        <v>111.84865900383141</v>
      </c>
      <c r="F18" s="109">
        <f t="shared" si="2"/>
        <v>0.008773148148148148</v>
      </c>
    </row>
    <row r="19" spans="1:6" ht="12.75">
      <c r="A19" s="36" t="s">
        <v>62</v>
      </c>
      <c r="B19" s="158" t="s">
        <v>674</v>
      </c>
      <c r="C19" s="188">
        <v>0.04847222222222222</v>
      </c>
      <c r="D19" s="106">
        <f t="shared" si="0"/>
        <v>81.61413562559694</v>
      </c>
      <c r="E19" s="35">
        <f t="shared" si="1"/>
        <v>111.61413562559694</v>
      </c>
      <c r="F19" s="109">
        <f t="shared" si="2"/>
        <v>0.008912037037037038</v>
      </c>
    </row>
    <row r="20" spans="1:6" ht="12.75">
      <c r="A20" s="36" t="s">
        <v>63</v>
      </c>
      <c r="B20" s="158" t="s">
        <v>720</v>
      </c>
      <c r="C20" s="188">
        <v>0.04954861111111111</v>
      </c>
      <c r="D20" s="106">
        <f t="shared" si="0"/>
        <v>79.84115860780192</v>
      </c>
      <c r="E20" s="35">
        <f t="shared" si="1"/>
        <v>109.84115860780192</v>
      </c>
      <c r="F20" s="109">
        <f t="shared" si="2"/>
        <v>0.009988425925925928</v>
      </c>
    </row>
    <row r="21" spans="1:6" ht="12.75">
      <c r="A21" s="36" t="s">
        <v>64</v>
      </c>
      <c r="B21" s="158" t="s">
        <v>717</v>
      </c>
      <c r="C21" s="188">
        <v>0.04960648148148148</v>
      </c>
      <c r="D21" s="106">
        <f t="shared" si="0"/>
        <v>79.74801679888007</v>
      </c>
      <c r="E21" s="35">
        <f t="shared" si="1"/>
        <v>109.74801679888007</v>
      </c>
      <c r="F21" s="109">
        <f t="shared" si="2"/>
        <v>0.010046296296296296</v>
      </c>
    </row>
    <row r="22" spans="1:6" ht="12.75">
      <c r="A22" s="36" t="s">
        <v>65</v>
      </c>
      <c r="B22" s="158" t="s">
        <v>683</v>
      </c>
      <c r="C22" s="188">
        <v>0.05085648148148148</v>
      </c>
      <c r="D22" s="106">
        <f t="shared" si="0"/>
        <v>77.78789258079199</v>
      </c>
      <c r="E22" s="35">
        <f t="shared" si="1"/>
        <v>107.78789258079199</v>
      </c>
      <c r="F22" s="109">
        <f t="shared" si="2"/>
        <v>0.011296296296296297</v>
      </c>
    </row>
    <row r="23" spans="1:6" ht="12.75">
      <c r="A23" s="36" t="s">
        <v>66</v>
      </c>
      <c r="B23" s="158" t="s">
        <v>703</v>
      </c>
      <c r="C23" s="188">
        <v>0.05165509259259259</v>
      </c>
      <c r="D23" s="106">
        <f t="shared" si="0"/>
        <v>76.58525655388752</v>
      </c>
      <c r="E23" s="35">
        <f t="shared" si="1"/>
        <v>106.58525655388752</v>
      </c>
      <c r="F23" s="109">
        <f t="shared" si="2"/>
        <v>0.012094907407407408</v>
      </c>
    </row>
    <row r="24" spans="1:6" ht="12.75">
      <c r="A24" s="36" t="s">
        <v>67</v>
      </c>
      <c r="B24" s="158" t="s">
        <v>779</v>
      </c>
      <c r="C24" s="188">
        <v>0.05197916666666667</v>
      </c>
      <c r="D24" s="106">
        <f t="shared" si="0"/>
        <v>76.10777109775105</v>
      </c>
      <c r="E24" s="35">
        <f t="shared" si="1"/>
        <v>106.10777109775105</v>
      </c>
      <c r="F24" s="109">
        <f t="shared" si="2"/>
        <v>0.012418981481481482</v>
      </c>
    </row>
    <row r="25" spans="1:6" ht="12.75">
      <c r="A25" s="36" t="s">
        <v>68</v>
      </c>
      <c r="B25" s="158" t="s">
        <v>801</v>
      </c>
      <c r="C25" s="188">
        <v>0.0522337962962963</v>
      </c>
      <c r="D25" s="106">
        <f t="shared" si="0"/>
        <v>75.73676046975405</v>
      </c>
      <c r="E25" s="35">
        <f t="shared" si="1"/>
        <v>105.73676046975405</v>
      </c>
      <c r="F25" s="109">
        <f t="shared" si="2"/>
        <v>0.012673611111111115</v>
      </c>
    </row>
    <row r="26" spans="1:6" ht="12.75">
      <c r="A26" s="36" t="s">
        <v>69</v>
      </c>
      <c r="B26" s="158" t="s">
        <v>676</v>
      </c>
      <c r="C26" s="188">
        <v>0.05229166666666666</v>
      </c>
      <c r="D26" s="106">
        <f t="shared" si="0"/>
        <v>75.65294378043383</v>
      </c>
      <c r="E26" s="35">
        <f t="shared" si="1"/>
        <v>105.65294378043383</v>
      </c>
      <c r="F26" s="109">
        <f t="shared" si="2"/>
        <v>0.012731481481481476</v>
      </c>
    </row>
    <row r="27" spans="1:6" ht="12.75">
      <c r="A27" s="36" t="s">
        <v>70</v>
      </c>
      <c r="B27" s="158" t="s">
        <v>920</v>
      </c>
      <c r="C27" s="188">
        <v>0.052395833333333336</v>
      </c>
      <c r="D27" s="106">
        <f t="shared" si="0"/>
        <v>75.5025403136735</v>
      </c>
      <c r="E27" s="35">
        <f t="shared" si="1"/>
        <v>105.5025403136735</v>
      </c>
      <c r="F27" s="109">
        <f t="shared" si="2"/>
        <v>0.012835648148148152</v>
      </c>
    </row>
    <row r="28" spans="1:6" ht="12.75">
      <c r="A28" s="36" t="s">
        <v>71</v>
      </c>
      <c r="B28" s="158" t="s">
        <v>716</v>
      </c>
      <c r="C28" s="188">
        <v>0.052488425925925924</v>
      </c>
      <c r="D28" s="106">
        <f t="shared" si="0"/>
        <v>75.36934950385887</v>
      </c>
      <c r="E28" s="35">
        <f t="shared" si="1"/>
        <v>105.36934950385887</v>
      </c>
      <c r="F28" s="109">
        <f t="shared" si="2"/>
        <v>0.01292824074074074</v>
      </c>
    </row>
    <row r="29" spans="1:6" ht="12.75">
      <c r="A29" s="36" t="s">
        <v>72</v>
      </c>
      <c r="B29" s="158" t="s">
        <v>754</v>
      </c>
      <c r="C29" s="188">
        <v>0.05337962962962963</v>
      </c>
      <c r="D29" s="106">
        <f t="shared" si="0"/>
        <v>74.11101474414569</v>
      </c>
      <c r="E29" s="35">
        <f t="shared" si="1"/>
        <v>104.11101474414569</v>
      </c>
      <c r="F29" s="109">
        <f t="shared" si="2"/>
        <v>0.013819444444444447</v>
      </c>
    </row>
    <row r="30" spans="1:6" ht="12.75">
      <c r="A30" s="36" t="s">
        <v>73</v>
      </c>
      <c r="B30" s="158" t="s">
        <v>921</v>
      </c>
      <c r="C30" s="188">
        <v>0.05386574074074074</v>
      </c>
      <c r="D30" s="106">
        <f t="shared" si="0"/>
        <v>73.44220025784271</v>
      </c>
      <c r="E30" s="35">
        <f t="shared" si="1"/>
        <v>103.44220025784271</v>
      </c>
      <c r="F30" s="109">
        <f t="shared" si="2"/>
        <v>0.014305555555555557</v>
      </c>
    </row>
    <row r="31" spans="1:6" ht="12.75">
      <c r="A31" s="36" t="s">
        <v>74</v>
      </c>
      <c r="B31" s="158" t="s">
        <v>753</v>
      </c>
      <c r="C31" s="188">
        <v>0.05402777777777778</v>
      </c>
      <c r="D31" s="106">
        <f t="shared" si="0"/>
        <v>73.22193658954585</v>
      </c>
      <c r="E31" s="35">
        <f t="shared" si="1"/>
        <v>103.22193658954585</v>
      </c>
      <c r="F31" s="109">
        <f t="shared" si="2"/>
        <v>0.014467592592592594</v>
      </c>
    </row>
    <row r="32" spans="1:6" ht="12.75">
      <c r="A32" s="36" t="s">
        <v>75</v>
      </c>
      <c r="B32" s="158" t="s">
        <v>728</v>
      </c>
      <c r="C32" s="188">
        <v>0.05416666666666667</v>
      </c>
      <c r="D32" s="106">
        <f t="shared" si="0"/>
        <v>73.03418803418803</v>
      </c>
      <c r="E32" s="35">
        <f t="shared" si="1"/>
        <v>103.03418803418803</v>
      </c>
      <c r="F32" s="109">
        <f t="shared" si="2"/>
        <v>0.014606481481481484</v>
      </c>
    </row>
    <row r="33" spans="1:6" ht="12.75">
      <c r="A33" s="36" t="s">
        <v>76</v>
      </c>
      <c r="B33" s="158" t="s">
        <v>681</v>
      </c>
      <c r="C33" s="188">
        <v>0.05439814814814815</v>
      </c>
      <c r="D33" s="106">
        <f t="shared" si="0"/>
        <v>72.72340425531915</v>
      </c>
      <c r="E33" s="35">
        <f t="shared" si="1"/>
        <v>102.72340425531915</v>
      </c>
      <c r="F33" s="109">
        <f t="shared" si="2"/>
        <v>0.014837962962962963</v>
      </c>
    </row>
    <row r="34" spans="1:6" ht="12.75">
      <c r="A34" s="36" t="s">
        <v>77</v>
      </c>
      <c r="B34" s="158" t="s">
        <v>698</v>
      </c>
      <c r="C34" s="188">
        <v>0.05543981481481481</v>
      </c>
      <c r="D34" s="106">
        <f t="shared" si="0"/>
        <v>71.35699373695199</v>
      </c>
      <c r="E34" s="35">
        <f t="shared" si="1"/>
        <v>101.35699373695199</v>
      </c>
      <c r="F34" s="109">
        <f t="shared" si="2"/>
        <v>0.015879629629629625</v>
      </c>
    </row>
    <row r="35" spans="1:6" ht="12.75">
      <c r="A35" s="36" t="s">
        <v>78</v>
      </c>
      <c r="B35" s="158" t="s">
        <v>706</v>
      </c>
      <c r="C35" s="188">
        <v>0.05568287037037037</v>
      </c>
      <c r="D35" s="106">
        <f t="shared" si="0"/>
        <v>71.04552068177095</v>
      </c>
      <c r="E35" s="35">
        <f t="shared" si="1"/>
        <v>101.04552068177095</v>
      </c>
      <c r="F35" s="109">
        <f t="shared" si="2"/>
        <v>0.016122685185185184</v>
      </c>
    </row>
    <row r="36" spans="1:6" ht="12.75">
      <c r="A36" s="36" t="s">
        <v>79</v>
      </c>
      <c r="B36" s="158" t="s">
        <v>677</v>
      </c>
      <c r="C36" s="188">
        <v>0.06032407407407408</v>
      </c>
      <c r="D36" s="106">
        <f t="shared" si="0"/>
        <v>65.5794320798158</v>
      </c>
      <c r="E36" s="35">
        <f t="shared" si="1"/>
        <v>95.5794320798158</v>
      </c>
      <c r="F36" s="109">
        <f t="shared" si="2"/>
        <v>0.020763888888888894</v>
      </c>
    </row>
    <row r="37" spans="1:6" ht="12.75">
      <c r="A37" s="36" t="s">
        <v>80</v>
      </c>
      <c r="B37" s="158" t="s">
        <v>730</v>
      </c>
      <c r="C37" s="188">
        <v>0.06222222222222223</v>
      </c>
      <c r="D37" s="106">
        <f t="shared" si="0"/>
        <v>63.57886904761904</v>
      </c>
      <c r="E37" s="35">
        <f t="shared" si="1"/>
        <v>93.57886904761904</v>
      </c>
      <c r="F37" s="109">
        <f t="shared" si="2"/>
        <v>0.022662037037037043</v>
      </c>
    </row>
    <row r="38" spans="1:6" ht="12.75">
      <c r="A38" s="36" t="s">
        <v>81</v>
      </c>
      <c r="B38" s="158" t="s">
        <v>701</v>
      </c>
      <c r="C38" s="188">
        <v>0.06256944444444444</v>
      </c>
      <c r="D38" s="106">
        <f t="shared" si="0"/>
        <v>63.22604513503515</v>
      </c>
      <c r="E38" s="35">
        <f t="shared" si="1"/>
        <v>93.22604513503515</v>
      </c>
      <c r="F38" s="109">
        <f t="shared" si="2"/>
        <v>0.023009259259259257</v>
      </c>
    </row>
    <row r="39" spans="1:6" ht="12.75">
      <c r="A39" s="36" t="s">
        <v>82</v>
      </c>
      <c r="B39" s="158" t="s">
        <v>727</v>
      </c>
      <c r="C39" s="188">
        <v>0.0646412037037037</v>
      </c>
      <c r="D39" s="106">
        <f t="shared" si="0"/>
        <v>61.199641897940914</v>
      </c>
      <c r="E39" s="35">
        <f t="shared" si="1"/>
        <v>91.19964189794092</v>
      </c>
      <c r="F39" s="109">
        <f t="shared" si="2"/>
        <v>0.025081018518518516</v>
      </c>
    </row>
    <row r="40" spans="1:6" ht="12.75">
      <c r="A40" s="36" t="s">
        <v>83</v>
      </c>
      <c r="B40" s="158" t="s">
        <v>922</v>
      </c>
      <c r="C40" s="188">
        <v>0.07097222222222223</v>
      </c>
      <c r="D40" s="106">
        <f t="shared" si="0"/>
        <v>55.74037834311806</v>
      </c>
      <c r="E40" s="35">
        <f t="shared" si="1"/>
        <v>85.74037834311807</v>
      </c>
      <c r="F40" s="109">
        <f t="shared" si="2"/>
        <v>0.031412037037037044</v>
      </c>
    </row>
    <row r="41" spans="1:6" ht="12.75">
      <c r="A41" s="36" t="s">
        <v>84</v>
      </c>
      <c r="B41" s="158" t="s">
        <v>739</v>
      </c>
      <c r="C41" s="188">
        <v>0.078125</v>
      </c>
      <c r="D41" s="106">
        <f t="shared" si="0"/>
        <v>50.63703703703703</v>
      </c>
      <c r="E41" s="35">
        <f>D41+E$4</f>
        <v>80.63703703703703</v>
      </c>
      <c r="F41" s="109">
        <f t="shared" si="2"/>
        <v>0.038564814814814816</v>
      </c>
    </row>
    <row r="42" spans="1:6" ht="12.75">
      <c r="A42" s="36" t="s">
        <v>85</v>
      </c>
      <c r="B42" s="158" t="s">
        <v>755</v>
      </c>
      <c r="C42" s="188" t="s">
        <v>923</v>
      </c>
      <c r="D42" s="106"/>
      <c r="E42" s="35"/>
      <c r="F42" s="109"/>
    </row>
  </sheetData>
  <sheetProtection selectLockedCells="1" selectUnlockedCells="1"/>
  <mergeCells count="6">
    <mergeCell ref="A6:B6"/>
    <mergeCell ref="A7:B7"/>
    <mergeCell ref="A1:F1"/>
    <mergeCell ref="A4:B4"/>
    <mergeCell ref="A5:B5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98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U64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4.00390625" style="30" customWidth="1"/>
    <col min="2" max="2" width="30.625" style="30" customWidth="1"/>
    <col min="3" max="9" width="8.625" style="30" customWidth="1"/>
    <col min="10" max="10" width="8.625" style="30" bestFit="1" customWidth="1"/>
    <col min="11" max="11" width="11.875" style="30" bestFit="1" customWidth="1"/>
    <col min="12" max="12" width="16.00390625" style="30" bestFit="1" customWidth="1"/>
    <col min="13" max="16384" width="9.125" style="30" customWidth="1"/>
  </cols>
  <sheetData>
    <row r="1" spans="1:12" ht="27">
      <c r="A1" s="277" t="s">
        <v>924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s="74" customFormat="1" ht="12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255" ht="12.75" customHeight="1">
      <c r="A3" s="282"/>
      <c r="B3" s="282"/>
      <c r="C3" s="140"/>
      <c r="E3" s="138" t="s">
        <v>13</v>
      </c>
      <c r="F3" s="141"/>
      <c r="G3" s="141"/>
      <c r="H3" s="141"/>
      <c r="I3" s="141"/>
      <c r="J3" s="141"/>
      <c r="K3" s="141"/>
      <c r="L3" s="14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>
      <c r="A4" s="281" t="s">
        <v>14</v>
      </c>
      <c r="B4" s="281"/>
      <c r="C4" s="199" t="s">
        <v>37</v>
      </c>
      <c r="E4" s="138">
        <v>3</v>
      </c>
      <c r="F4" s="141"/>
      <c r="G4" s="141"/>
      <c r="H4" s="141"/>
      <c r="I4" s="141"/>
      <c r="J4" s="141"/>
      <c r="K4" s="141"/>
      <c r="L4" s="14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2.75" customHeight="1">
      <c r="A5" s="281" t="s">
        <v>16</v>
      </c>
      <c r="B5" s="281"/>
      <c r="C5" s="201">
        <v>44465</v>
      </c>
      <c r="D5" s="139"/>
      <c r="E5" s="139"/>
      <c r="F5" s="141"/>
      <c r="G5" s="141"/>
      <c r="H5" s="141"/>
      <c r="I5" s="141"/>
      <c r="J5" s="141"/>
      <c r="K5" s="141"/>
      <c r="L5" s="14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2.75" customHeight="1">
      <c r="A6" s="281" t="s">
        <v>17</v>
      </c>
      <c r="B6" s="281"/>
      <c r="C6" s="283" t="s">
        <v>925</v>
      </c>
      <c r="D6" s="283"/>
      <c r="E6" s="283"/>
      <c r="F6" s="283"/>
      <c r="G6" s="283"/>
      <c r="H6" s="283"/>
      <c r="I6" s="283"/>
      <c r="J6" s="283"/>
      <c r="K6" s="283"/>
      <c r="L6" s="283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2.75" customHeight="1" thickBot="1">
      <c r="A7" s="281" t="s">
        <v>19</v>
      </c>
      <c r="B7" s="281"/>
      <c r="C7" s="116">
        <f>COUNTA(B9:B78)</f>
        <v>56</v>
      </c>
      <c r="D7" s="200"/>
      <c r="E7" s="200"/>
      <c r="F7" s="141"/>
      <c r="G7" s="141"/>
      <c r="H7" s="141"/>
      <c r="I7" s="141"/>
      <c r="J7" s="141"/>
      <c r="K7" s="141"/>
      <c r="L7" s="141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12" ht="27" customHeight="1" thickBot="1">
      <c r="A8" s="92" t="s">
        <v>20</v>
      </c>
      <c r="B8" s="93"/>
      <c r="C8" s="111" t="s">
        <v>38</v>
      </c>
      <c r="D8" s="111" t="s">
        <v>39</v>
      </c>
      <c r="E8" s="111" t="s">
        <v>580</v>
      </c>
      <c r="F8" s="111" t="s">
        <v>581</v>
      </c>
      <c r="G8" s="111" t="s">
        <v>582</v>
      </c>
      <c r="H8" s="111" t="s">
        <v>583</v>
      </c>
      <c r="I8" s="111" t="s">
        <v>40</v>
      </c>
      <c r="J8" s="112" t="s">
        <v>1</v>
      </c>
      <c r="K8" s="113" t="s">
        <v>22</v>
      </c>
      <c r="L8" s="94" t="s">
        <v>23</v>
      </c>
    </row>
    <row r="9" spans="1:12" ht="12.75">
      <c r="A9" s="90" t="s">
        <v>52</v>
      </c>
      <c r="B9" s="202" t="s">
        <v>850</v>
      </c>
      <c r="C9" s="161">
        <v>10.88</v>
      </c>
      <c r="D9" s="161">
        <v>8.88</v>
      </c>
      <c r="E9" s="161">
        <v>8.95</v>
      </c>
      <c r="F9" s="161">
        <v>11.05</v>
      </c>
      <c r="G9" s="161">
        <v>12.64</v>
      </c>
      <c r="H9" s="161">
        <v>7.81</v>
      </c>
      <c r="I9" s="161">
        <v>4.04</v>
      </c>
      <c r="J9" s="91">
        <v>64.25000000000001</v>
      </c>
      <c r="K9" s="89">
        <f aca="true" t="shared" si="0" ref="K9:K40">(J9/J$9)*100</f>
        <v>100</v>
      </c>
      <c r="L9" s="80">
        <f aca="true" t="shared" si="1" ref="L9:L40">K9+E$4</f>
        <v>103</v>
      </c>
    </row>
    <row r="10" spans="1:12" ht="12.75">
      <c r="A10" s="90" t="s">
        <v>53</v>
      </c>
      <c r="B10" s="203" t="s">
        <v>704</v>
      </c>
      <c r="C10" s="162">
        <v>7.37</v>
      </c>
      <c r="D10" s="162">
        <v>8.17</v>
      </c>
      <c r="E10" s="162">
        <v>6.1</v>
      </c>
      <c r="F10" s="162">
        <v>8.9</v>
      </c>
      <c r="G10" s="162">
        <v>8.8</v>
      </c>
      <c r="H10" s="162">
        <v>5.57</v>
      </c>
      <c r="I10" s="162">
        <v>2.54</v>
      </c>
      <c r="J10" s="91">
        <v>47.45</v>
      </c>
      <c r="K10" s="89">
        <f t="shared" si="0"/>
        <v>73.852140077821</v>
      </c>
      <c r="L10" s="79">
        <f t="shared" si="1"/>
        <v>76.852140077821</v>
      </c>
    </row>
    <row r="11" spans="1:12" ht="12.75">
      <c r="A11" s="90" t="s">
        <v>54</v>
      </c>
      <c r="B11" s="203" t="s">
        <v>685</v>
      </c>
      <c r="C11" s="162">
        <v>8.22</v>
      </c>
      <c r="D11" s="162">
        <v>6.9</v>
      </c>
      <c r="E11" s="162">
        <v>6.13</v>
      </c>
      <c r="F11" s="162">
        <v>7.9</v>
      </c>
      <c r="G11" s="162">
        <v>10.02</v>
      </c>
      <c r="H11" s="162">
        <v>6.23</v>
      </c>
      <c r="I11" s="162">
        <v>1.52</v>
      </c>
      <c r="J11" s="91">
        <v>46.92000000000001</v>
      </c>
      <c r="K11" s="89">
        <f t="shared" si="0"/>
        <v>73.0272373540856</v>
      </c>
      <c r="L11" s="79">
        <f t="shared" si="1"/>
        <v>76.0272373540856</v>
      </c>
    </row>
    <row r="12" spans="1:12" ht="12.75">
      <c r="A12" s="90" t="s">
        <v>55</v>
      </c>
      <c r="B12" s="203" t="s">
        <v>847</v>
      </c>
      <c r="C12" s="162">
        <v>8.74</v>
      </c>
      <c r="D12" s="162">
        <v>8.28</v>
      </c>
      <c r="E12" s="162">
        <v>6.76</v>
      </c>
      <c r="F12" s="162">
        <v>7.44</v>
      </c>
      <c r="G12" s="162">
        <v>7.76</v>
      </c>
      <c r="H12" s="162">
        <v>5.14</v>
      </c>
      <c r="I12" s="162">
        <v>2.33</v>
      </c>
      <c r="J12" s="91">
        <v>46.45</v>
      </c>
      <c r="K12" s="89">
        <f t="shared" si="0"/>
        <v>72.29571984435796</v>
      </c>
      <c r="L12" s="79">
        <f t="shared" si="1"/>
        <v>75.29571984435796</v>
      </c>
    </row>
    <row r="13" spans="1:12" ht="12.75">
      <c r="A13" s="90" t="s">
        <v>56</v>
      </c>
      <c r="B13" s="203" t="s">
        <v>700</v>
      </c>
      <c r="C13" s="162">
        <v>7.24</v>
      </c>
      <c r="D13" s="162">
        <v>7.17</v>
      </c>
      <c r="E13" s="162">
        <v>5.68</v>
      </c>
      <c r="F13" s="162">
        <v>7.12</v>
      </c>
      <c r="G13" s="162">
        <v>7.97</v>
      </c>
      <c r="H13" s="162">
        <v>7.78</v>
      </c>
      <c r="I13" s="162">
        <v>2.81</v>
      </c>
      <c r="J13" s="91">
        <v>45.77</v>
      </c>
      <c r="K13" s="89">
        <f t="shared" si="0"/>
        <v>71.2373540856031</v>
      </c>
      <c r="L13" s="79">
        <f t="shared" si="1"/>
        <v>74.2373540856031</v>
      </c>
    </row>
    <row r="14" spans="1:12" ht="12.75">
      <c r="A14" s="90" t="s">
        <v>57</v>
      </c>
      <c r="B14" s="203" t="s">
        <v>674</v>
      </c>
      <c r="C14" s="162">
        <v>7.47</v>
      </c>
      <c r="D14" s="162">
        <v>6.88</v>
      </c>
      <c r="E14" s="162">
        <v>6.33</v>
      </c>
      <c r="F14" s="162">
        <v>7.69</v>
      </c>
      <c r="G14" s="162">
        <v>7.92</v>
      </c>
      <c r="H14" s="162">
        <v>6.42</v>
      </c>
      <c r="I14" s="162">
        <v>2.19</v>
      </c>
      <c r="J14" s="91">
        <v>44.9</v>
      </c>
      <c r="K14" s="89">
        <f t="shared" si="0"/>
        <v>69.88326848249025</v>
      </c>
      <c r="L14" s="79">
        <f t="shared" si="1"/>
        <v>72.88326848249025</v>
      </c>
    </row>
    <row r="15" spans="1:12" ht="12.75">
      <c r="A15" s="90" t="s">
        <v>58</v>
      </c>
      <c r="B15" s="203" t="s">
        <v>823</v>
      </c>
      <c r="C15" s="162">
        <v>6.98</v>
      </c>
      <c r="D15" s="162">
        <v>6.27</v>
      </c>
      <c r="E15" s="162">
        <v>6.42</v>
      </c>
      <c r="F15" s="162">
        <v>7.91</v>
      </c>
      <c r="G15" s="162">
        <v>7.41</v>
      </c>
      <c r="H15" s="162">
        <v>5.97</v>
      </c>
      <c r="I15" s="162">
        <v>2.39</v>
      </c>
      <c r="J15" s="91">
        <v>43.35</v>
      </c>
      <c r="K15" s="89">
        <f t="shared" si="0"/>
        <v>67.47081712062256</v>
      </c>
      <c r="L15" s="79">
        <f t="shared" si="1"/>
        <v>70.47081712062256</v>
      </c>
    </row>
    <row r="16" spans="1:12" ht="12.75">
      <c r="A16" s="90" t="s">
        <v>59</v>
      </c>
      <c r="B16" s="203" t="s">
        <v>849</v>
      </c>
      <c r="C16" s="162">
        <v>8.16</v>
      </c>
      <c r="D16" s="162">
        <v>7.1</v>
      </c>
      <c r="E16" s="162">
        <v>5.23</v>
      </c>
      <c r="F16" s="162">
        <v>8</v>
      </c>
      <c r="G16" s="162">
        <v>8.73</v>
      </c>
      <c r="H16" s="162">
        <v>4.57</v>
      </c>
      <c r="I16" s="162">
        <v>0.8</v>
      </c>
      <c r="J16" s="91">
        <v>42.589999999999996</v>
      </c>
      <c r="K16" s="89">
        <f t="shared" si="0"/>
        <v>66.28793774319064</v>
      </c>
      <c r="L16" s="79">
        <f t="shared" si="1"/>
        <v>69.28793774319064</v>
      </c>
    </row>
    <row r="17" spans="1:12" ht="12.75">
      <c r="A17" s="90" t="s">
        <v>60</v>
      </c>
      <c r="B17" s="203" t="s">
        <v>703</v>
      </c>
      <c r="C17" s="162">
        <v>7.06</v>
      </c>
      <c r="D17" s="162">
        <v>6.29</v>
      </c>
      <c r="E17" s="162">
        <v>6.47</v>
      </c>
      <c r="F17" s="162">
        <v>6.58</v>
      </c>
      <c r="G17" s="162">
        <v>7.89</v>
      </c>
      <c r="H17" s="162">
        <v>5.71</v>
      </c>
      <c r="I17" s="162">
        <v>2.03</v>
      </c>
      <c r="J17" s="91">
        <v>42.03</v>
      </c>
      <c r="K17" s="89">
        <f t="shared" si="0"/>
        <v>65.41634241245134</v>
      </c>
      <c r="L17" s="79">
        <f t="shared" si="1"/>
        <v>68.41634241245134</v>
      </c>
    </row>
    <row r="18" spans="1:12" ht="12.75">
      <c r="A18" s="90" t="s">
        <v>61</v>
      </c>
      <c r="B18" s="203" t="s">
        <v>720</v>
      </c>
      <c r="C18" s="162">
        <v>6.42</v>
      </c>
      <c r="D18" s="162">
        <v>7.48</v>
      </c>
      <c r="E18" s="162">
        <v>5.11</v>
      </c>
      <c r="F18" s="162">
        <v>7.04</v>
      </c>
      <c r="G18" s="162">
        <v>8.37</v>
      </c>
      <c r="H18" s="162">
        <v>5.08</v>
      </c>
      <c r="I18" s="162">
        <v>1.62</v>
      </c>
      <c r="J18" s="91">
        <v>41.12</v>
      </c>
      <c r="K18" s="89">
        <f t="shared" si="0"/>
        <v>63.99999999999998</v>
      </c>
      <c r="L18" s="79">
        <f t="shared" si="1"/>
        <v>66.99999999999997</v>
      </c>
    </row>
    <row r="19" spans="1:12" ht="12.75">
      <c r="A19" s="90" t="s">
        <v>62</v>
      </c>
      <c r="B19" s="203" t="s">
        <v>683</v>
      </c>
      <c r="C19" s="162">
        <v>7.23</v>
      </c>
      <c r="D19" s="162">
        <v>6.39</v>
      </c>
      <c r="E19" s="162">
        <v>6.15</v>
      </c>
      <c r="F19" s="162">
        <v>6.66</v>
      </c>
      <c r="G19" s="162">
        <v>8.44</v>
      </c>
      <c r="H19" s="162">
        <v>4.73</v>
      </c>
      <c r="I19" s="162">
        <v>1.24</v>
      </c>
      <c r="J19" s="91">
        <v>40.84000000000001</v>
      </c>
      <c r="K19" s="89">
        <f t="shared" si="0"/>
        <v>63.56420233463035</v>
      </c>
      <c r="L19" s="79">
        <f t="shared" si="1"/>
        <v>66.56420233463035</v>
      </c>
    </row>
    <row r="20" spans="1:12" ht="12.75">
      <c r="A20" s="90" t="s">
        <v>63</v>
      </c>
      <c r="B20" s="203" t="s">
        <v>779</v>
      </c>
      <c r="C20" s="162">
        <v>7.87</v>
      </c>
      <c r="D20" s="162">
        <v>7.02</v>
      </c>
      <c r="E20" s="162">
        <v>6.75</v>
      </c>
      <c r="F20" s="162">
        <v>5.04</v>
      </c>
      <c r="G20" s="162">
        <v>7.18</v>
      </c>
      <c r="H20" s="162">
        <v>4.91</v>
      </c>
      <c r="I20" s="162">
        <v>2.07</v>
      </c>
      <c r="J20" s="91">
        <v>40.839999999999996</v>
      </c>
      <c r="K20" s="89">
        <f t="shared" si="0"/>
        <v>63.56420233463032</v>
      </c>
      <c r="L20" s="79">
        <f t="shared" si="1"/>
        <v>66.56420233463032</v>
      </c>
    </row>
    <row r="21" spans="1:12" ht="12.75">
      <c r="A21" s="90" t="s">
        <v>64</v>
      </c>
      <c r="B21" s="203" t="s">
        <v>688</v>
      </c>
      <c r="C21" s="162">
        <v>6.55</v>
      </c>
      <c r="D21" s="162">
        <v>5.6</v>
      </c>
      <c r="E21" s="162">
        <v>4.81</v>
      </c>
      <c r="F21" s="162">
        <v>7.49</v>
      </c>
      <c r="G21" s="162">
        <v>7.31</v>
      </c>
      <c r="H21" s="162">
        <v>5.2</v>
      </c>
      <c r="I21" s="162">
        <v>2.94</v>
      </c>
      <c r="J21" s="91">
        <v>39.89999999999999</v>
      </c>
      <c r="K21" s="89">
        <f t="shared" si="0"/>
        <v>62.10116731517507</v>
      </c>
      <c r="L21" s="79">
        <f t="shared" si="1"/>
        <v>65.10116731517508</v>
      </c>
    </row>
    <row r="22" spans="1:12" ht="12.75">
      <c r="A22" s="90" t="s">
        <v>65</v>
      </c>
      <c r="B22" s="203" t="s">
        <v>676</v>
      </c>
      <c r="C22" s="162">
        <v>7.14</v>
      </c>
      <c r="D22" s="162">
        <v>6.27</v>
      </c>
      <c r="E22" s="162">
        <v>4.98</v>
      </c>
      <c r="F22" s="162">
        <v>6.43</v>
      </c>
      <c r="G22" s="162">
        <v>6.39</v>
      </c>
      <c r="H22" s="162">
        <v>6.21</v>
      </c>
      <c r="I22" s="162">
        <v>2.43</v>
      </c>
      <c r="J22" s="91">
        <v>39.85</v>
      </c>
      <c r="K22" s="89">
        <f t="shared" si="0"/>
        <v>62.02334630350194</v>
      </c>
      <c r="L22" s="79">
        <f t="shared" si="1"/>
        <v>65.02334630350194</v>
      </c>
    </row>
    <row r="23" spans="1:12" ht="12.75">
      <c r="A23" s="90" t="s">
        <v>66</v>
      </c>
      <c r="B23" s="203" t="s">
        <v>701</v>
      </c>
      <c r="C23" s="162">
        <v>7.29</v>
      </c>
      <c r="D23" s="162">
        <v>6.25</v>
      </c>
      <c r="E23" s="162">
        <v>5.41</v>
      </c>
      <c r="F23" s="162">
        <v>6.56</v>
      </c>
      <c r="G23" s="162">
        <v>7.74</v>
      </c>
      <c r="H23" s="162">
        <v>4.34</v>
      </c>
      <c r="I23" s="162">
        <v>1.97</v>
      </c>
      <c r="J23" s="91">
        <v>39.56</v>
      </c>
      <c r="K23" s="89">
        <f t="shared" si="0"/>
        <v>61.57198443579765</v>
      </c>
      <c r="L23" s="79">
        <f t="shared" si="1"/>
        <v>64.57198443579765</v>
      </c>
    </row>
    <row r="24" spans="1:12" ht="12.75">
      <c r="A24" s="90" t="s">
        <v>67</v>
      </c>
      <c r="B24" s="203" t="s">
        <v>926</v>
      </c>
      <c r="C24" s="162">
        <v>5.8</v>
      </c>
      <c r="D24" s="162">
        <v>5.16</v>
      </c>
      <c r="E24" s="162">
        <v>5.84</v>
      </c>
      <c r="F24" s="162">
        <v>7.91</v>
      </c>
      <c r="G24" s="162">
        <v>7.77</v>
      </c>
      <c r="H24" s="162">
        <v>3.96</v>
      </c>
      <c r="I24" s="162">
        <v>2.95</v>
      </c>
      <c r="J24" s="91">
        <v>39.39000000000001</v>
      </c>
      <c r="K24" s="89">
        <f t="shared" si="0"/>
        <v>61.307392996108945</v>
      </c>
      <c r="L24" s="79">
        <f t="shared" si="1"/>
        <v>64.30739299610894</v>
      </c>
    </row>
    <row r="25" spans="1:12" ht="12.75">
      <c r="A25" s="90" t="s">
        <v>68</v>
      </c>
      <c r="B25" s="203" t="s">
        <v>753</v>
      </c>
      <c r="C25" s="162">
        <v>6.22</v>
      </c>
      <c r="D25" s="162">
        <v>6.22</v>
      </c>
      <c r="E25" s="162">
        <v>5.61</v>
      </c>
      <c r="F25" s="162">
        <v>6.05</v>
      </c>
      <c r="G25" s="162">
        <v>7.43</v>
      </c>
      <c r="H25" s="162">
        <v>5.8</v>
      </c>
      <c r="I25" s="162">
        <v>1.94</v>
      </c>
      <c r="J25" s="91">
        <v>39.269999999999996</v>
      </c>
      <c r="K25" s="89">
        <f t="shared" si="0"/>
        <v>61.12062256809337</v>
      </c>
      <c r="L25" s="79">
        <f t="shared" si="1"/>
        <v>64.12062256809337</v>
      </c>
    </row>
    <row r="26" spans="1:12" ht="12.75">
      <c r="A26" s="90" t="s">
        <v>69</v>
      </c>
      <c r="B26" s="203" t="s">
        <v>736</v>
      </c>
      <c r="C26" s="162">
        <v>6.18</v>
      </c>
      <c r="D26" s="162">
        <v>6.76</v>
      </c>
      <c r="E26" s="162">
        <v>4.98</v>
      </c>
      <c r="F26" s="162">
        <v>7.04</v>
      </c>
      <c r="G26" s="162">
        <v>6.7</v>
      </c>
      <c r="H26" s="162">
        <v>5.1</v>
      </c>
      <c r="I26" s="162">
        <v>1.84</v>
      </c>
      <c r="J26" s="91">
        <v>38.6</v>
      </c>
      <c r="K26" s="89">
        <f t="shared" si="0"/>
        <v>60.07782101167314</v>
      </c>
      <c r="L26" s="79">
        <f t="shared" si="1"/>
        <v>63.07782101167314</v>
      </c>
    </row>
    <row r="27" spans="1:12" ht="12.75">
      <c r="A27" s="90" t="s">
        <v>70</v>
      </c>
      <c r="B27" s="203" t="s">
        <v>754</v>
      </c>
      <c r="C27" s="162">
        <v>7.09</v>
      </c>
      <c r="D27" s="162">
        <v>5.47</v>
      </c>
      <c r="E27" s="162">
        <v>4.44</v>
      </c>
      <c r="F27" s="162">
        <v>6.48</v>
      </c>
      <c r="G27" s="162">
        <v>7.12</v>
      </c>
      <c r="H27" s="162">
        <v>5.79</v>
      </c>
      <c r="I27" s="162">
        <v>1.95</v>
      </c>
      <c r="J27" s="91">
        <v>38.34</v>
      </c>
      <c r="K27" s="89">
        <f t="shared" si="0"/>
        <v>59.67315175097275</v>
      </c>
      <c r="L27" s="79">
        <f t="shared" si="1"/>
        <v>62.67315175097275</v>
      </c>
    </row>
    <row r="28" spans="1:12" ht="12.75">
      <c r="A28" s="90" t="s">
        <v>71</v>
      </c>
      <c r="B28" s="203" t="s">
        <v>716</v>
      </c>
      <c r="C28" s="162">
        <v>7.1</v>
      </c>
      <c r="D28" s="162">
        <v>5.63</v>
      </c>
      <c r="E28" s="162">
        <v>5.16</v>
      </c>
      <c r="F28" s="162">
        <v>6.16</v>
      </c>
      <c r="G28" s="162">
        <v>7.07</v>
      </c>
      <c r="H28" s="162">
        <v>5.66</v>
      </c>
      <c r="I28" s="162">
        <v>1.39</v>
      </c>
      <c r="J28" s="91">
        <v>38.17</v>
      </c>
      <c r="K28" s="89">
        <f t="shared" si="0"/>
        <v>59.408560311284035</v>
      </c>
      <c r="L28" s="79">
        <f t="shared" si="1"/>
        <v>62.408560311284035</v>
      </c>
    </row>
    <row r="29" spans="1:12" ht="12.75">
      <c r="A29" s="90" t="s">
        <v>72</v>
      </c>
      <c r="B29" s="203" t="s">
        <v>776</v>
      </c>
      <c r="C29" s="162">
        <v>6.54</v>
      </c>
      <c r="D29" s="162">
        <v>5.7</v>
      </c>
      <c r="E29" s="162">
        <v>4.6</v>
      </c>
      <c r="F29" s="162">
        <v>6.64</v>
      </c>
      <c r="G29" s="162">
        <v>7.16</v>
      </c>
      <c r="H29" s="162">
        <v>4.91</v>
      </c>
      <c r="I29" s="162">
        <v>2.46</v>
      </c>
      <c r="J29" s="91">
        <v>38.01</v>
      </c>
      <c r="K29" s="89">
        <f t="shared" si="0"/>
        <v>59.15953307392995</v>
      </c>
      <c r="L29" s="79">
        <f t="shared" si="1"/>
        <v>62.15953307392995</v>
      </c>
    </row>
    <row r="30" spans="1:12" ht="12.75">
      <c r="A30" s="90" t="s">
        <v>73</v>
      </c>
      <c r="B30" s="203" t="s">
        <v>927</v>
      </c>
      <c r="C30" s="162">
        <v>6.65</v>
      </c>
      <c r="D30" s="162">
        <v>5.14</v>
      </c>
      <c r="E30" s="162">
        <v>4.44</v>
      </c>
      <c r="F30" s="162">
        <v>7.5</v>
      </c>
      <c r="G30" s="162">
        <v>7.11</v>
      </c>
      <c r="H30" s="162">
        <v>5</v>
      </c>
      <c r="I30" s="162">
        <v>1.95</v>
      </c>
      <c r="J30" s="91">
        <v>37.790000000000006</v>
      </c>
      <c r="K30" s="89">
        <f t="shared" si="0"/>
        <v>58.81712062256808</v>
      </c>
      <c r="L30" s="79">
        <f t="shared" si="1"/>
        <v>61.81712062256808</v>
      </c>
    </row>
    <row r="31" spans="1:12" ht="12.75">
      <c r="A31" s="90" t="s">
        <v>74</v>
      </c>
      <c r="B31" s="203" t="s">
        <v>739</v>
      </c>
      <c r="C31" s="162">
        <v>6.23</v>
      </c>
      <c r="D31" s="162">
        <v>4.48</v>
      </c>
      <c r="E31" s="162">
        <v>5.38</v>
      </c>
      <c r="F31" s="162">
        <v>6.45</v>
      </c>
      <c r="G31" s="162">
        <v>6.95</v>
      </c>
      <c r="H31" s="162">
        <v>5.51</v>
      </c>
      <c r="I31" s="162">
        <v>2.03</v>
      </c>
      <c r="J31" s="91">
        <v>37.03</v>
      </c>
      <c r="K31" s="89">
        <f t="shared" si="0"/>
        <v>57.634241245136174</v>
      </c>
      <c r="L31" s="79">
        <f t="shared" si="1"/>
        <v>60.634241245136174</v>
      </c>
    </row>
    <row r="32" spans="1:12" ht="12.75">
      <c r="A32" s="90" t="s">
        <v>75</v>
      </c>
      <c r="B32" s="203" t="s">
        <v>819</v>
      </c>
      <c r="C32" s="162">
        <v>7.69</v>
      </c>
      <c r="D32" s="162">
        <v>6.17</v>
      </c>
      <c r="E32" s="162">
        <v>5.05</v>
      </c>
      <c r="F32" s="162">
        <v>7.29</v>
      </c>
      <c r="G32" s="162">
        <v>5.28</v>
      </c>
      <c r="H32" s="162">
        <v>3.18</v>
      </c>
      <c r="I32" s="162">
        <v>2.04</v>
      </c>
      <c r="J32" s="91">
        <v>36.7</v>
      </c>
      <c r="K32" s="89">
        <f t="shared" si="0"/>
        <v>57.12062256809338</v>
      </c>
      <c r="L32" s="79">
        <f t="shared" si="1"/>
        <v>60.12062256809338</v>
      </c>
    </row>
    <row r="33" spans="1:12" ht="12.75">
      <c r="A33" s="90" t="s">
        <v>76</v>
      </c>
      <c r="B33" s="203" t="s">
        <v>727</v>
      </c>
      <c r="C33" s="162">
        <v>6.7</v>
      </c>
      <c r="D33" s="162">
        <v>5.56</v>
      </c>
      <c r="E33" s="162">
        <v>4.9</v>
      </c>
      <c r="F33" s="162">
        <v>6.02</v>
      </c>
      <c r="G33" s="162">
        <v>6.3</v>
      </c>
      <c r="H33" s="162">
        <v>5.78</v>
      </c>
      <c r="I33" s="162">
        <v>1.3</v>
      </c>
      <c r="J33" s="91">
        <v>36.559999999999995</v>
      </c>
      <c r="K33" s="89">
        <f t="shared" si="0"/>
        <v>56.90272373540854</v>
      </c>
      <c r="L33" s="79">
        <f t="shared" si="1"/>
        <v>59.90272373540854</v>
      </c>
    </row>
    <row r="34" spans="1:12" ht="12.75">
      <c r="A34" s="90" t="s">
        <v>77</v>
      </c>
      <c r="B34" s="203" t="s">
        <v>686</v>
      </c>
      <c r="C34" s="162">
        <v>6.61</v>
      </c>
      <c r="D34" s="162">
        <v>5.93</v>
      </c>
      <c r="E34" s="162">
        <v>5.42</v>
      </c>
      <c r="F34" s="162">
        <v>5.94</v>
      </c>
      <c r="G34" s="162">
        <v>5.96</v>
      </c>
      <c r="H34" s="162">
        <v>4.21</v>
      </c>
      <c r="I34" s="162">
        <v>2</v>
      </c>
      <c r="J34" s="91">
        <v>36.07</v>
      </c>
      <c r="K34" s="89">
        <f t="shared" si="0"/>
        <v>56.14007782101166</v>
      </c>
      <c r="L34" s="79">
        <f t="shared" si="1"/>
        <v>59.14007782101166</v>
      </c>
    </row>
    <row r="35" spans="1:12" ht="12.75">
      <c r="A35" s="90" t="s">
        <v>78</v>
      </c>
      <c r="B35" s="203" t="s">
        <v>702</v>
      </c>
      <c r="C35" s="162">
        <v>5.65</v>
      </c>
      <c r="D35" s="162">
        <v>5.98</v>
      </c>
      <c r="E35" s="162">
        <v>4.68</v>
      </c>
      <c r="F35" s="162">
        <v>6.98</v>
      </c>
      <c r="G35" s="162">
        <v>6.27</v>
      </c>
      <c r="H35" s="162">
        <v>4.77</v>
      </c>
      <c r="I35" s="162">
        <v>1.3</v>
      </c>
      <c r="J35" s="91">
        <v>35.629999999999995</v>
      </c>
      <c r="K35" s="89">
        <f t="shared" si="0"/>
        <v>55.455252918287925</v>
      </c>
      <c r="L35" s="79">
        <f t="shared" si="1"/>
        <v>58.455252918287925</v>
      </c>
    </row>
    <row r="36" spans="1:12" ht="12.75">
      <c r="A36" s="90" t="s">
        <v>79</v>
      </c>
      <c r="B36" s="203" t="s">
        <v>680</v>
      </c>
      <c r="C36" s="162">
        <v>6</v>
      </c>
      <c r="D36" s="162">
        <v>4.44</v>
      </c>
      <c r="E36" s="162">
        <v>5.57</v>
      </c>
      <c r="F36" s="162">
        <v>5.38</v>
      </c>
      <c r="G36" s="162">
        <v>5.94</v>
      </c>
      <c r="H36" s="162">
        <v>4.55</v>
      </c>
      <c r="I36" s="162">
        <v>1.84</v>
      </c>
      <c r="J36" s="91">
        <v>33.720000000000006</v>
      </c>
      <c r="K36" s="89">
        <f t="shared" si="0"/>
        <v>52.48249027237354</v>
      </c>
      <c r="L36" s="79">
        <f t="shared" si="1"/>
        <v>55.48249027237354</v>
      </c>
    </row>
    <row r="37" spans="1:12" ht="12.75">
      <c r="A37" s="90" t="s">
        <v>80</v>
      </c>
      <c r="B37" s="203" t="s">
        <v>928</v>
      </c>
      <c r="C37" s="162">
        <v>6.06</v>
      </c>
      <c r="D37" s="162">
        <v>4.89</v>
      </c>
      <c r="E37" s="162">
        <v>4.59</v>
      </c>
      <c r="F37" s="162">
        <v>6.63</v>
      </c>
      <c r="G37" s="162">
        <v>5.96</v>
      </c>
      <c r="H37" s="162">
        <v>3.97</v>
      </c>
      <c r="I37" s="162">
        <v>1.56</v>
      </c>
      <c r="J37" s="91">
        <v>33.660000000000004</v>
      </c>
      <c r="K37" s="89">
        <f t="shared" si="0"/>
        <v>52.38910505836575</v>
      </c>
      <c r="L37" s="79">
        <f t="shared" si="1"/>
        <v>55.38910505836575</v>
      </c>
    </row>
    <row r="38" spans="1:12" ht="12.75">
      <c r="A38" s="90" t="s">
        <v>81</v>
      </c>
      <c r="B38" s="203" t="s">
        <v>734</v>
      </c>
      <c r="C38" s="162">
        <v>5.68</v>
      </c>
      <c r="D38" s="162">
        <v>4.72</v>
      </c>
      <c r="E38" s="162">
        <v>4.6</v>
      </c>
      <c r="F38" s="162">
        <v>6</v>
      </c>
      <c r="G38" s="162">
        <v>5.54</v>
      </c>
      <c r="H38" s="162">
        <v>4.19</v>
      </c>
      <c r="I38" s="162">
        <v>1.49</v>
      </c>
      <c r="J38" s="91">
        <v>32.22</v>
      </c>
      <c r="K38" s="89">
        <f t="shared" si="0"/>
        <v>50.147859922178974</v>
      </c>
      <c r="L38" s="79">
        <f t="shared" si="1"/>
        <v>53.147859922178974</v>
      </c>
    </row>
    <row r="39" spans="1:12" ht="12.75">
      <c r="A39" s="90" t="s">
        <v>82</v>
      </c>
      <c r="B39" s="203" t="s">
        <v>698</v>
      </c>
      <c r="C39" s="162">
        <v>5.44</v>
      </c>
      <c r="D39" s="162">
        <v>5.29</v>
      </c>
      <c r="E39" s="162">
        <v>4.02</v>
      </c>
      <c r="F39" s="162">
        <v>5.65</v>
      </c>
      <c r="G39" s="162">
        <v>5.08</v>
      </c>
      <c r="H39" s="162">
        <v>5.11</v>
      </c>
      <c r="I39" s="162">
        <v>1.43</v>
      </c>
      <c r="J39" s="91">
        <v>32.019999999999996</v>
      </c>
      <c r="K39" s="89">
        <f t="shared" si="0"/>
        <v>49.83657587548637</v>
      </c>
      <c r="L39" s="79">
        <f t="shared" si="1"/>
        <v>52.83657587548637</v>
      </c>
    </row>
    <row r="40" spans="1:12" ht="12.75">
      <c r="A40" s="90" t="s">
        <v>83</v>
      </c>
      <c r="B40" s="203" t="s">
        <v>679</v>
      </c>
      <c r="C40" s="162">
        <v>4.78</v>
      </c>
      <c r="D40" s="162">
        <v>5.34</v>
      </c>
      <c r="E40" s="162">
        <v>4.05</v>
      </c>
      <c r="F40" s="162">
        <v>5.19</v>
      </c>
      <c r="G40" s="162">
        <v>5.96</v>
      </c>
      <c r="H40" s="162">
        <v>4.52</v>
      </c>
      <c r="I40" s="162">
        <v>1.15</v>
      </c>
      <c r="J40" s="91">
        <v>30.990000000000002</v>
      </c>
      <c r="K40" s="89">
        <f t="shared" si="0"/>
        <v>48.23346303501945</v>
      </c>
      <c r="L40" s="79">
        <f t="shared" si="1"/>
        <v>51.23346303501945</v>
      </c>
    </row>
    <row r="41" spans="1:12" ht="12.75">
      <c r="A41" s="90" t="s">
        <v>84</v>
      </c>
      <c r="B41" s="203" t="s">
        <v>692</v>
      </c>
      <c r="C41" s="162">
        <v>5.5</v>
      </c>
      <c r="D41" s="162">
        <v>4.86</v>
      </c>
      <c r="E41" s="162">
        <v>4.67</v>
      </c>
      <c r="F41" s="162">
        <v>5.61</v>
      </c>
      <c r="G41" s="162">
        <v>4.63</v>
      </c>
      <c r="H41" s="162">
        <v>4.09</v>
      </c>
      <c r="I41" s="162">
        <v>1.61</v>
      </c>
      <c r="J41" s="91">
        <v>30.97</v>
      </c>
      <c r="K41" s="89">
        <f aca="true" t="shared" si="2" ref="K41:K64">(J41/J$9)*100</f>
        <v>48.20233463035018</v>
      </c>
      <c r="L41" s="79">
        <f aca="true" t="shared" si="3" ref="L41:L64">K41+E$4</f>
        <v>51.20233463035018</v>
      </c>
    </row>
    <row r="42" spans="1:12" ht="12.75">
      <c r="A42" s="90" t="s">
        <v>85</v>
      </c>
      <c r="B42" s="203" t="s">
        <v>922</v>
      </c>
      <c r="C42" s="162">
        <v>5.65</v>
      </c>
      <c r="D42" s="162">
        <v>3.68</v>
      </c>
      <c r="E42" s="162">
        <v>4.57</v>
      </c>
      <c r="F42" s="162">
        <v>5.83</v>
      </c>
      <c r="G42" s="162">
        <v>5.48</v>
      </c>
      <c r="H42" s="162">
        <v>3.75</v>
      </c>
      <c r="I42" s="162">
        <v>1.63</v>
      </c>
      <c r="J42" s="91">
        <v>30.59</v>
      </c>
      <c r="K42" s="89">
        <f t="shared" si="2"/>
        <v>47.61089494163423</v>
      </c>
      <c r="L42" s="79">
        <f t="shared" si="3"/>
        <v>50.61089494163423</v>
      </c>
    </row>
    <row r="43" spans="1:12" ht="12.75">
      <c r="A43" s="90" t="s">
        <v>86</v>
      </c>
      <c r="B43" s="203" t="s">
        <v>730</v>
      </c>
      <c r="C43" s="162">
        <v>5</v>
      </c>
      <c r="D43" s="162">
        <v>4.12</v>
      </c>
      <c r="E43" s="162">
        <v>4.13</v>
      </c>
      <c r="F43" s="162">
        <v>5.99</v>
      </c>
      <c r="G43" s="162">
        <v>5.14</v>
      </c>
      <c r="H43" s="162">
        <v>4.31</v>
      </c>
      <c r="I43" s="162">
        <v>1.05</v>
      </c>
      <c r="J43" s="91">
        <v>29.740000000000002</v>
      </c>
      <c r="K43" s="89">
        <f t="shared" si="2"/>
        <v>46.28793774319065</v>
      </c>
      <c r="L43" s="79">
        <f t="shared" si="3"/>
        <v>49.28793774319065</v>
      </c>
    </row>
    <row r="44" spans="1:12" ht="12.75">
      <c r="A44" s="90" t="s">
        <v>87</v>
      </c>
      <c r="B44" s="203" t="s">
        <v>731</v>
      </c>
      <c r="C44" s="162">
        <v>5.6</v>
      </c>
      <c r="D44" s="162">
        <v>4.65</v>
      </c>
      <c r="E44" s="162">
        <v>4.39</v>
      </c>
      <c r="F44" s="162">
        <v>7.27</v>
      </c>
      <c r="G44" s="162">
        <v>5.09</v>
      </c>
      <c r="H44" s="162">
        <v>1.5</v>
      </c>
      <c r="I44" s="162">
        <v>1.1</v>
      </c>
      <c r="J44" s="91">
        <v>29.6</v>
      </c>
      <c r="K44" s="89">
        <f t="shared" si="2"/>
        <v>46.07003891050583</v>
      </c>
      <c r="L44" s="79">
        <f t="shared" si="3"/>
        <v>49.07003891050583</v>
      </c>
    </row>
    <row r="45" spans="1:12" ht="12.75">
      <c r="A45" s="90" t="s">
        <v>88</v>
      </c>
      <c r="B45" s="203" t="s">
        <v>726</v>
      </c>
      <c r="C45" s="162">
        <v>5.02</v>
      </c>
      <c r="D45" s="162">
        <v>4.51</v>
      </c>
      <c r="E45" s="162">
        <v>4.4</v>
      </c>
      <c r="F45" s="162">
        <v>4.2</v>
      </c>
      <c r="G45" s="162">
        <v>5.43</v>
      </c>
      <c r="H45" s="162">
        <v>4.11</v>
      </c>
      <c r="I45" s="162">
        <v>1.65</v>
      </c>
      <c r="J45" s="91">
        <v>29.319999999999997</v>
      </c>
      <c r="K45" s="89">
        <f t="shared" si="2"/>
        <v>45.63424124513617</v>
      </c>
      <c r="L45" s="79">
        <f t="shared" si="3"/>
        <v>48.63424124513617</v>
      </c>
    </row>
    <row r="46" spans="1:12" ht="12.75">
      <c r="A46" s="90" t="s">
        <v>89</v>
      </c>
      <c r="B46" s="203" t="s">
        <v>725</v>
      </c>
      <c r="C46" s="162">
        <v>4.66</v>
      </c>
      <c r="D46" s="162">
        <v>5.62</v>
      </c>
      <c r="E46" s="162">
        <v>4.27</v>
      </c>
      <c r="F46" s="162">
        <v>5.82</v>
      </c>
      <c r="G46" s="162">
        <v>4.98</v>
      </c>
      <c r="H46" s="162">
        <v>2.46</v>
      </c>
      <c r="I46" s="162">
        <v>1.19</v>
      </c>
      <c r="J46" s="91">
        <v>29.000000000000004</v>
      </c>
      <c r="K46" s="89">
        <f t="shared" si="2"/>
        <v>45.13618677042801</v>
      </c>
      <c r="L46" s="79">
        <f t="shared" si="3"/>
        <v>48.13618677042801</v>
      </c>
    </row>
    <row r="47" spans="1:12" ht="12.75">
      <c r="A47" s="90" t="s">
        <v>90</v>
      </c>
      <c r="B47" s="203" t="s">
        <v>737</v>
      </c>
      <c r="C47" s="162">
        <v>5.52</v>
      </c>
      <c r="D47" s="162">
        <v>4.18</v>
      </c>
      <c r="E47" s="162">
        <v>3.87</v>
      </c>
      <c r="F47" s="162">
        <v>5.5</v>
      </c>
      <c r="G47" s="162">
        <v>4.73</v>
      </c>
      <c r="H47" s="162">
        <v>3.43</v>
      </c>
      <c r="I47" s="162">
        <v>1.69</v>
      </c>
      <c r="J47" s="91">
        <v>28.92</v>
      </c>
      <c r="K47" s="89">
        <f t="shared" si="2"/>
        <v>45.01167315175096</v>
      </c>
      <c r="L47" s="79">
        <f t="shared" si="3"/>
        <v>48.01167315175096</v>
      </c>
    </row>
    <row r="48" spans="1:12" ht="12.75">
      <c r="A48" s="90" t="s">
        <v>91</v>
      </c>
      <c r="B48" s="203" t="s">
        <v>929</v>
      </c>
      <c r="C48" s="162">
        <v>5.06</v>
      </c>
      <c r="D48" s="162">
        <v>3.62</v>
      </c>
      <c r="E48" s="162">
        <v>3.75</v>
      </c>
      <c r="F48" s="162">
        <v>5.3</v>
      </c>
      <c r="G48" s="162">
        <v>6</v>
      </c>
      <c r="H48" s="162">
        <v>3.55</v>
      </c>
      <c r="I48" s="162">
        <v>1.53</v>
      </c>
      <c r="J48" s="91">
        <v>28.810000000000002</v>
      </c>
      <c r="K48" s="89">
        <f t="shared" si="2"/>
        <v>44.840466926070036</v>
      </c>
      <c r="L48" s="79">
        <f t="shared" si="3"/>
        <v>47.840466926070036</v>
      </c>
    </row>
    <row r="49" spans="1:12" ht="12.75">
      <c r="A49" s="90" t="s">
        <v>92</v>
      </c>
      <c r="B49" s="203" t="s">
        <v>707</v>
      </c>
      <c r="C49" s="162">
        <v>4.83</v>
      </c>
      <c r="D49" s="162">
        <v>4.33</v>
      </c>
      <c r="E49" s="162">
        <v>4.47</v>
      </c>
      <c r="F49" s="162">
        <v>4.83</v>
      </c>
      <c r="G49" s="162">
        <v>5.09</v>
      </c>
      <c r="H49" s="162">
        <v>3.47</v>
      </c>
      <c r="I49" s="162">
        <v>1.51</v>
      </c>
      <c r="J49" s="91">
        <v>28.53</v>
      </c>
      <c r="K49" s="89">
        <f t="shared" si="2"/>
        <v>44.40466926070038</v>
      </c>
      <c r="L49" s="79">
        <f t="shared" si="3"/>
        <v>47.40466926070038</v>
      </c>
    </row>
    <row r="50" spans="1:12" ht="12.75">
      <c r="A50" s="90" t="s">
        <v>93</v>
      </c>
      <c r="B50" s="203" t="s">
        <v>706</v>
      </c>
      <c r="C50" s="162">
        <v>5.09</v>
      </c>
      <c r="D50" s="162">
        <v>4.26</v>
      </c>
      <c r="E50" s="162">
        <v>4.17</v>
      </c>
      <c r="F50" s="162">
        <v>4.44</v>
      </c>
      <c r="G50" s="162">
        <v>5.14</v>
      </c>
      <c r="H50" s="162">
        <v>3.89</v>
      </c>
      <c r="I50" s="162">
        <v>1.53</v>
      </c>
      <c r="J50" s="91">
        <v>28.520000000000003</v>
      </c>
      <c r="K50" s="89">
        <f t="shared" si="2"/>
        <v>44.38910505836575</v>
      </c>
      <c r="L50" s="79">
        <f t="shared" si="3"/>
        <v>47.38910505836575</v>
      </c>
    </row>
    <row r="51" spans="1:12" ht="12.75">
      <c r="A51" s="90" t="s">
        <v>94</v>
      </c>
      <c r="B51" s="203" t="s">
        <v>930</v>
      </c>
      <c r="C51" s="162">
        <v>5.75</v>
      </c>
      <c r="D51" s="162">
        <v>4.3</v>
      </c>
      <c r="E51" s="162">
        <v>4.01</v>
      </c>
      <c r="F51" s="162">
        <v>4.77</v>
      </c>
      <c r="G51" s="162">
        <v>4.06</v>
      </c>
      <c r="H51" s="162">
        <v>2.94</v>
      </c>
      <c r="I51" s="162">
        <v>1.53</v>
      </c>
      <c r="J51" s="91">
        <v>27.36</v>
      </c>
      <c r="K51" s="89">
        <f t="shared" si="2"/>
        <v>42.58365758754863</v>
      </c>
      <c r="L51" s="79">
        <f t="shared" si="3"/>
        <v>45.58365758754863</v>
      </c>
    </row>
    <row r="52" spans="1:12" ht="12.75">
      <c r="A52" s="90" t="s">
        <v>95</v>
      </c>
      <c r="B52" s="203" t="s">
        <v>690</v>
      </c>
      <c r="C52" s="162">
        <v>4.61</v>
      </c>
      <c r="D52" s="162">
        <v>4.25</v>
      </c>
      <c r="E52" s="162">
        <v>4.7</v>
      </c>
      <c r="F52" s="162">
        <v>4.11</v>
      </c>
      <c r="G52" s="162">
        <v>5.09</v>
      </c>
      <c r="H52" s="162">
        <v>2.75</v>
      </c>
      <c r="I52" s="162">
        <v>0.55</v>
      </c>
      <c r="J52" s="91">
        <v>26.06</v>
      </c>
      <c r="K52" s="89">
        <f t="shared" si="2"/>
        <v>40.560311284046676</v>
      </c>
      <c r="L52" s="79">
        <f t="shared" si="3"/>
        <v>43.560311284046676</v>
      </c>
    </row>
    <row r="53" spans="1:12" ht="12.75">
      <c r="A53" s="90" t="s">
        <v>96</v>
      </c>
      <c r="B53" s="203" t="s">
        <v>755</v>
      </c>
      <c r="C53" s="162">
        <v>4.68</v>
      </c>
      <c r="D53" s="162">
        <v>4.11</v>
      </c>
      <c r="E53" s="162">
        <v>4.36</v>
      </c>
      <c r="F53" s="162">
        <v>4.23</v>
      </c>
      <c r="G53" s="162">
        <v>4.22</v>
      </c>
      <c r="H53" s="162">
        <v>3.67</v>
      </c>
      <c r="I53" s="162">
        <v>0.76</v>
      </c>
      <c r="J53" s="91">
        <v>26.029999999999998</v>
      </c>
      <c r="K53" s="89">
        <f t="shared" si="2"/>
        <v>40.51361867704279</v>
      </c>
      <c r="L53" s="79">
        <f t="shared" si="3"/>
        <v>43.51361867704279</v>
      </c>
    </row>
    <row r="54" spans="1:12" ht="12.75">
      <c r="A54" s="90" t="s">
        <v>97</v>
      </c>
      <c r="B54" s="203" t="s">
        <v>818</v>
      </c>
      <c r="C54" s="162">
        <v>4.17</v>
      </c>
      <c r="D54" s="162">
        <v>3.55</v>
      </c>
      <c r="E54" s="162">
        <v>4.45</v>
      </c>
      <c r="F54" s="162">
        <v>4.61</v>
      </c>
      <c r="G54" s="162">
        <v>4.46</v>
      </c>
      <c r="H54" s="162">
        <v>3.67</v>
      </c>
      <c r="I54" s="162">
        <v>0.95</v>
      </c>
      <c r="J54" s="91">
        <v>25.860000000000003</v>
      </c>
      <c r="K54" s="89">
        <f t="shared" si="2"/>
        <v>40.24902723735408</v>
      </c>
      <c r="L54" s="79">
        <f t="shared" si="3"/>
        <v>43.24902723735408</v>
      </c>
    </row>
    <row r="55" spans="1:12" ht="12.75">
      <c r="A55" s="90" t="s">
        <v>98</v>
      </c>
      <c r="B55" s="203" t="s">
        <v>743</v>
      </c>
      <c r="C55" s="162">
        <v>4.72</v>
      </c>
      <c r="D55" s="162">
        <v>3.78</v>
      </c>
      <c r="E55" s="162">
        <v>3.71</v>
      </c>
      <c r="F55" s="162">
        <v>4.51</v>
      </c>
      <c r="G55" s="162">
        <v>4.55</v>
      </c>
      <c r="H55" s="162">
        <v>3.11</v>
      </c>
      <c r="I55" s="162">
        <v>1.25</v>
      </c>
      <c r="J55" s="91">
        <v>25.63</v>
      </c>
      <c r="K55" s="89">
        <f t="shared" si="2"/>
        <v>39.89105058365758</v>
      </c>
      <c r="L55" s="79">
        <f t="shared" si="3"/>
        <v>42.89105058365758</v>
      </c>
    </row>
    <row r="56" spans="1:12" ht="12.75">
      <c r="A56" s="90" t="s">
        <v>99</v>
      </c>
      <c r="B56" s="203" t="s">
        <v>931</v>
      </c>
      <c r="C56" s="162">
        <v>5.86</v>
      </c>
      <c r="D56" s="162">
        <v>3.46</v>
      </c>
      <c r="E56" s="162">
        <v>3.6</v>
      </c>
      <c r="F56" s="162">
        <v>4.13</v>
      </c>
      <c r="G56" s="162">
        <v>3.46</v>
      </c>
      <c r="H56" s="162">
        <v>1.96</v>
      </c>
      <c r="I56" s="162">
        <v>1.22</v>
      </c>
      <c r="J56" s="91">
        <v>23.69</v>
      </c>
      <c r="K56" s="89">
        <f t="shared" si="2"/>
        <v>36.8715953307393</v>
      </c>
      <c r="L56" s="79">
        <f t="shared" si="3"/>
        <v>39.8715953307393</v>
      </c>
    </row>
    <row r="57" spans="1:12" ht="12.75">
      <c r="A57" s="90" t="s">
        <v>100</v>
      </c>
      <c r="B57" s="203" t="s">
        <v>744</v>
      </c>
      <c r="C57" s="162">
        <v>4.1</v>
      </c>
      <c r="D57" s="162">
        <v>3.63</v>
      </c>
      <c r="E57" s="162">
        <v>3.38</v>
      </c>
      <c r="F57" s="162">
        <v>4.2</v>
      </c>
      <c r="G57" s="162">
        <v>4.13</v>
      </c>
      <c r="H57" s="162">
        <v>2.11</v>
      </c>
      <c r="I57" s="162">
        <v>1.61</v>
      </c>
      <c r="J57" s="91">
        <v>23.159999999999997</v>
      </c>
      <c r="K57" s="89">
        <f t="shared" si="2"/>
        <v>36.04669260700388</v>
      </c>
      <c r="L57" s="79">
        <f t="shared" si="3"/>
        <v>39.04669260700388</v>
      </c>
    </row>
    <row r="58" spans="1:12" ht="12.75">
      <c r="A58" s="90" t="s">
        <v>101</v>
      </c>
      <c r="B58" s="203" t="s">
        <v>932</v>
      </c>
      <c r="C58" s="162">
        <v>3.93</v>
      </c>
      <c r="D58" s="162">
        <v>3.33</v>
      </c>
      <c r="E58" s="162">
        <v>3.76</v>
      </c>
      <c r="F58" s="162">
        <v>4.42</v>
      </c>
      <c r="G58" s="162">
        <v>3.86</v>
      </c>
      <c r="H58" s="162">
        <v>2.77</v>
      </c>
      <c r="I58" s="162">
        <v>0.9</v>
      </c>
      <c r="J58" s="91">
        <v>22.97</v>
      </c>
      <c r="K58" s="89">
        <f t="shared" si="2"/>
        <v>35.75097276264591</v>
      </c>
      <c r="L58" s="79">
        <f t="shared" si="3"/>
        <v>38.75097276264591</v>
      </c>
    </row>
    <row r="59" spans="1:12" ht="12.75">
      <c r="A59" s="90" t="s">
        <v>102</v>
      </c>
      <c r="B59" s="203" t="s">
        <v>848</v>
      </c>
      <c r="C59" s="162">
        <v>4.92</v>
      </c>
      <c r="D59" s="162">
        <v>2.94</v>
      </c>
      <c r="E59" s="162">
        <v>2.88</v>
      </c>
      <c r="F59" s="162">
        <v>3.31</v>
      </c>
      <c r="G59" s="162">
        <v>4.18</v>
      </c>
      <c r="H59" s="162">
        <v>2.65</v>
      </c>
      <c r="I59" s="162">
        <v>1.07</v>
      </c>
      <c r="J59" s="91">
        <v>21.949999999999996</v>
      </c>
      <c r="K59" s="89">
        <f t="shared" si="2"/>
        <v>34.163424124513604</v>
      </c>
      <c r="L59" s="79">
        <f t="shared" si="3"/>
        <v>37.163424124513604</v>
      </c>
    </row>
    <row r="60" spans="1:12" ht="12.75">
      <c r="A60" s="90" t="s">
        <v>103</v>
      </c>
      <c r="B60" s="203" t="s">
        <v>762</v>
      </c>
      <c r="C60" s="162">
        <v>3.74</v>
      </c>
      <c r="D60" s="162">
        <v>2.77</v>
      </c>
      <c r="E60" s="162">
        <v>2.66</v>
      </c>
      <c r="F60" s="162">
        <v>4.56</v>
      </c>
      <c r="G60" s="162">
        <v>3.56</v>
      </c>
      <c r="H60" s="162">
        <v>3.02</v>
      </c>
      <c r="I60" s="162">
        <v>1.49</v>
      </c>
      <c r="J60" s="91">
        <v>21.799999999999997</v>
      </c>
      <c r="K60" s="89">
        <f t="shared" si="2"/>
        <v>33.92996108949416</v>
      </c>
      <c r="L60" s="79">
        <f t="shared" si="3"/>
        <v>36.92996108949416</v>
      </c>
    </row>
    <row r="61" spans="1:12" ht="12.75">
      <c r="A61" s="90" t="s">
        <v>104</v>
      </c>
      <c r="B61" s="203" t="s">
        <v>933</v>
      </c>
      <c r="C61" s="162">
        <v>4.25</v>
      </c>
      <c r="D61" s="162">
        <v>2.48</v>
      </c>
      <c r="E61" s="162">
        <v>3.34</v>
      </c>
      <c r="F61" s="162">
        <v>3.23</v>
      </c>
      <c r="G61" s="162">
        <v>2.97</v>
      </c>
      <c r="H61" s="162">
        <v>2.44</v>
      </c>
      <c r="I61" s="162">
        <v>0.82</v>
      </c>
      <c r="J61" s="91">
        <v>19.53</v>
      </c>
      <c r="K61" s="89">
        <f t="shared" si="2"/>
        <v>30.39688715953307</v>
      </c>
      <c r="L61" s="79">
        <f t="shared" si="3"/>
        <v>33.396887159533065</v>
      </c>
    </row>
    <row r="62" spans="1:12" ht="12.75">
      <c r="A62" s="90" t="s">
        <v>105</v>
      </c>
      <c r="B62" s="203" t="s">
        <v>811</v>
      </c>
      <c r="C62" s="162">
        <v>3.21</v>
      </c>
      <c r="D62" s="162">
        <v>2.61</v>
      </c>
      <c r="E62" s="162">
        <v>3.27</v>
      </c>
      <c r="F62" s="162">
        <v>3.14</v>
      </c>
      <c r="G62" s="162">
        <v>3.39</v>
      </c>
      <c r="H62" s="162">
        <v>2.55</v>
      </c>
      <c r="I62" s="162">
        <v>1.07</v>
      </c>
      <c r="J62" s="91">
        <v>19.240000000000002</v>
      </c>
      <c r="K62" s="89">
        <f t="shared" si="2"/>
        <v>29.94552529182879</v>
      </c>
      <c r="L62" s="79">
        <f t="shared" si="3"/>
        <v>32.94552529182879</v>
      </c>
    </row>
    <row r="63" spans="1:12" ht="12.75">
      <c r="A63" s="90" t="s">
        <v>106</v>
      </c>
      <c r="B63" s="203" t="s">
        <v>934</v>
      </c>
      <c r="C63" s="162">
        <v>1.41</v>
      </c>
      <c r="D63" s="162">
        <v>1.3</v>
      </c>
      <c r="E63" s="162">
        <v>1.41</v>
      </c>
      <c r="F63" s="162">
        <v>1.52</v>
      </c>
      <c r="G63" s="162">
        <v>0.86</v>
      </c>
      <c r="H63" s="162">
        <v>0.69</v>
      </c>
      <c r="I63" s="162">
        <v>0.2</v>
      </c>
      <c r="J63" s="91">
        <v>7.3900000000000015</v>
      </c>
      <c r="K63" s="89">
        <f t="shared" si="2"/>
        <v>11.501945525291829</v>
      </c>
      <c r="L63" s="79">
        <f t="shared" si="3"/>
        <v>14.501945525291829</v>
      </c>
    </row>
    <row r="64" spans="1:12" ht="12.75">
      <c r="A64" s="90" t="s">
        <v>107</v>
      </c>
      <c r="B64" s="203" t="s">
        <v>786</v>
      </c>
      <c r="C64" s="162">
        <v>1.5</v>
      </c>
      <c r="D64" s="162">
        <v>1.33</v>
      </c>
      <c r="E64" s="162">
        <v>1.3</v>
      </c>
      <c r="F64" s="162">
        <v>1.04</v>
      </c>
      <c r="G64" s="162">
        <v>0.44</v>
      </c>
      <c r="H64" s="162">
        <v>0.67</v>
      </c>
      <c r="I64" s="162">
        <v>0.39</v>
      </c>
      <c r="J64" s="91">
        <v>6.67</v>
      </c>
      <c r="K64" s="89">
        <f t="shared" si="2"/>
        <v>10.38132295719844</v>
      </c>
      <c r="L64" s="79">
        <f t="shared" si="3"/>
        <v>13.38132295719844</v>
      </c>
    </row>
  </sheetData>
  <sheetProtection selectLockedCells="1" selectUnlockedCells="1"/>
  <mergeCells count="7">
    <mergeCell ref="A1:L1"/>
    <mergeCell ref="A6:B6"/>
    <mergeCell ref="A7:B7"/>
    <mergeCell ref="A3:B3"/>
    <mergeCell ref="A4:B4"/>
    <mergeCell ref="A5:B5"/>
    <mergeCell ref="C6:L6"/>
  </mergeCells>
  <printOptions horizontalCentered="1"/>
  <pageMargins left="0.5902777777777778" right="0.5902777777777778" top="0.5902777777777778" bottom="0.5902777777777777" header="0.5118055555555555" footer="0.5118055555555555"/>
  <pageSetup horizontalDpi="300" verticalDpi="300" orientation="portrait" paperSize="9" scale="72" r:id="rId1"/>
  <headerFooter alignWithMargins="0">
    <oddFooter>&amp;L&amp;8http://zrliga.zrnet.cz&amp;R&amp;8&amp;D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46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0" bestFit="1" customWidth="1"/>
    <col min="2" max="2" width="21.375" style="0" bestFit="1" customWidth="1"/>
    <col min="3" max="3" width="8.125" style="10" bestFit="1" customWidth="1"/>
    <col min="4" max="4" width="7.75390625" style="0" bestFit="1" customWidth="1"/>
    <col min="5" max="5" width="14.25390625" style="0" customWidth="1"/>
    <col min="6" max="6" width="6.125" style="0" bestFit="1" customWidth="1"/>
  </cols>
  <sheetData>
    <row r="1" spans="1:6" ht="27">
      <c r="A1" s="277" t="s">
        <v>937</v>
      </c>
      <c r="B1" s="277"/>
      <c r="C1" s="277"/>
      <c r="D1" s="277"/>
      <c r="E1" s="277"/>
      <c r="F1" s="277"/>
    </row>
    <row r="2" spans="1:6" ht="12.75" customHeight="1">
      <c r="A2" s="11"/>
      <c r="B2" s="12"/>
      <c r="C2" s="13"/>
      <c r="D2" s="14"/>
      <c r="E2" s="15"/>
      <c r="F2" s="16"/>
    </row>
    <row r="3" spans="1:6" ht="12.75" customHeight="1">
      <c r="A3" s="124"/>
      <c r="B3" s="125"/>
      <c r="C3" s="126"/>
      <c r="E3" s="127" t="s">
        <v>13</v>
      </c>
      <c r="F3" s="128"/>
    </row>
    <row r="4" spans="1:6" ht="12.75" customHeight="1">
      <c r="A4" s="276" t="s">
        <v>14</v>
      </c>
      <c r="B4" s="276"/>
      <c r="C4" s="197" t="s">
        <v>15</v>
      </c>
      <c r="E4" s="130">
        <v>3</v>
      </c>
      <c r="F4" s="128"/>
    </row>
    <row r="5" spans="1:6" ht="12.75" customHeight="1">
      <c r="A5" s="276" t="s">
        <v>16</v>
      </c>
      <c r="B5" s="276"/>
      <c r="C5" s="191" t="s">
        <v>938</v>
      </c>
      <c r="D5" s="131"/>
      <c r="E5" s="128"/>
      <c r="F5" s="128"/>
    </row>
    <row r="6" spans="1:6" ht="12.75" customHeight="1">
      <c r="A6" s="276" t="s">
        <v>17</v>
      </c>
      <c r="B6" s="276"/>
      <c r="C6" s="279" t="s">
        <v>24</v>
      </c>
      <c r="D6" s="279"/>
      <c r="E6" s="279"/>
      <c r="F6" s="279"/>
    </row>
    <row r="7" spans="1:6" ht="12.75" customHeight="1" thickBot="1">
      <c r="A7" s="276" t="s">
        <v>19</v>
      </c>
      <c r="B7" s="276"/>
      <c r="C7" s="132">
        <f>COUNTA(B9:B127)</f>
        <v>38</v>
      </c>
      <c r="D7" s="131"/>
      <c r="E7" s="128"/>
      <c r="F7" s="128"/>
    </row>
    <row r="8" spans="1:6" ht="15" customHeight="1" thickBot="1">
      <c r="A8" s="59" t="s">
        <v>20</v>
      </c>
      <c r="B8" s="68"/>
      <c r="C8" s="50" t="s">
        <v>21</v>
      </c>
      <c r="D8" s="71" t="s">
        <v>22</v>
      </c>
      <c r="E8" s="69" t="s">
        <v>23</v>
      </c>
      <c r="F8" s="70" t="s">
        <v>3</v>
      </c>
    </row>
    <row r="9" spans="1:8" ht="12.75">
      <c r="A9" s="36" t="s">
        <v>52</v>
      </c>
      <c r="B9" s="159" t="s">
        <v>939</v>
      </c>
      <c r="C9" s="224">
        <v>0.0004040509259259259</v>
      </c>
      <c r="D9" s="185">
        <f aca="true" t="shared" si="0" ref="D9:D40">(C$9/C9)*100</f>
        <v>100</v>
      </c>
      <c r="E9" s="38">
        <f aca="true" t="shared" si="1" ref="E9:E40">D9+$E$4</f>
        <v>103</v>
      </c>
      <c r="F9" s="170">
        <f aca="true" t="shared" si="2" ref="F9:F40">C9-C$9</f>
        <v>0</v>
      </c>
      <c r="H9" s="17"/>
    </row>
    <row r="10" spans="1:8" ht="12.75">
      <c r="A10" s="36" t="s">
        <v>52</v>
      </c>
      <c r="B10" s="158" t="s">
        <v>783</v>
      </c>
      <c r="C10" s="223">
        <v>0.0004040509259259259</v>
      </c>
      <c r="D10" s="185">
        <f t="shared" si="0"/>
        <v>100</v>
      </c>
      <c r="E10" s="35">
        <f t="shared" si="1"/>
        <v>103</v>
      </c>
      <c r="F10" s="170">
        <f t="shared" si="2"/>
        <v>0</v>
      </c>
      <c r="H10" s="17"/>
    </row>
    <row r="11" spans="1:8" ht="12.75">
      <c r="A11" s="36" t="s">
        <v>54</v>
      </c>
      <c r="B11" s="158" t="s">
        <v>940</v>
      </c>
      <c r="C11" s="223">
        <v>0.0004096064814814815</v>
      </c>
      <c r="D11" s="185">
        <f t="shared" si="0"/>
        <v>98.64368465668267</v>
      </c>
      <c r="E11" s="35">
        <f t="shared" si="1"/>
        <v>101.64368465668267</v>
      </c>
      <c r="F11" s="170">
        <f t="shared" si="2"/>
        <v>5.555555555555576E-06</v>
      </c>
      <c r="H11" s="17"/>
    </row>
    <row r="12" spans="1:8" ht="12.75">
      <c r="A12" s="36" t="s">
        <v>55</v>
      </c>
      <c r="B12" s="158" t="s">
        <v>762</v>
      </c>
      <c r="C12" s="223">
        <v>0.0004097222222222222</v>
      </c>
      <c r="D12" s="185">
        <f t="shared" si="0"/>
        <v>98.61581920903956</v>
      </c>
      <c r="E12" s="35">
        <f t="shared" si="1"/>
        <v>101.61581920903956</v>
      </c>
      <c r="F12" s="170">
        <f t="shared" si="2"/>
        <v>5.671296296296262E-06</v>
      </c>
      <c r="H12" s="17"/>
    </row>
    <row r="13" spans="1:8" ht="12.75">
      <c r="A13" s="36" t="s">
        <v>56</v>
      </c>
      <c r="B13" s="158" t="s">
        <v>941</v>
      </c>
      <c r="C13" s="223">
        <v>0.00045347222222222224</v>
      </c>
      <c r="D13" s="185">
        <f t="shared" si="0"/>
        <v>89.10158244002041</v>
      </c>
      <c r="E13" s="35">
        <f t="shared" si="1"/>
        <v>92.10158244002041</v>
      </c>
      <c r="F13" s="170">
        <f t="shared" si="2"/>
        <v>4.942129629629632E-05</v>
      </c>
      <c r="H13" s="17"/>
    </row>
    <row r="14" spans="1:8" ht="12.75">
      <c r="A14" s="36" t="s">
        <v>57</v>
      </c>
      <c r="B14" s="158" t="s">
        <v>744</v>
      </c>
      <c r="C14" s="223">
        <v>0.0005125</v>
      </c>
      <c r="D14" s="185">
        <f t="shared" si="0"/>
        <v>78.83920505871724</v>
      </c>
      <c r="E14" s="35">
        <f t="shared" si="1"/>
        <v>81.83920505871724</v>
      </c>
      <c r="F14" s="170">
        <f t="shared" si="2"/>
        <v>0.00010844907407407412</v>
      </c>
      <c r="H14" s="17"/>
    </row>
    <row r="15" spans="1:8" ht="12.75">
      <c r="A15" s="36" t="s">
        <v>58</v>
      </c>
      <c r="B15" s="158" t="s">
        <v>676</v>
      </c>
      <c r="C15" s="223">
        <v>0.000523263888888889</v>
      </c>
      <c r="D15" s="185">
        <f t="shared" si="0"/>
        <v>77.21742977217428</v>
      </c>
      <c r="E15" s="35">
        <f t="shared" si="1"/>
        <v>80.21742977217428</v>
      </c>
      <c r="F15" s="170">
        <f t="shared" si="2"/>
        <v>0.00011921296296296305</v>
      </c>
      <c r="H15" s="17"/>
    </row>
    <row r="16" spans="1:8" ht="12.75">
      <c r="A16" s="36" t="s">
        <v>59</v>
      </c>
      <c r="B16" s="158" t="s">
        <v>692</v>
      </c>
      <c r="C16" s="223">
        <v>0.0005385416666666667</v>
      </c>
      <c r="D16" s="185">
        <f t="shared" si="0"/>
        <v>75.02686438856652</v>
      </c>
      <c r="E16" s="35">
        <f t="shared" si="1"/>
        <v>78.02686438856652</v>
      </c>
      <c r="F16" s="170">
        <f t="shared" si="2"/>
        <v>0.00013449074074074074</v>
      </c>
      <c r="H16" s="17"/>
    </row>
    <row r="17" spans="1:8" ht="12.75">
      <c r="A17" s="36" t="s">
        <v>60</v>
      </c>
      <c r="B17" s="158" t="s">
        <v>716</v>
      </c>
      <c r="C17" s="223">
        <v>0.0005480324074074075</v>
      </c>
      <c r="D17" s="185">
        <f t="shared" si="0"/>
        <v>73.72756071805702</v>
      </c>
      <c r="E17" s="35">
        <f t="shared" si="1"/>
        <v>76.72756071805702</v>
      </c>
      <c r="F17" s="170">
        <f t="shared" si="2"/>
        <v>0.00014398148148148153</v>
      </c>
      <c r="H17" s="17"/>
    </row>
    <row r="18" spans="1:8" ht="12.75">
      <c r="A18" s="36" t="s">
        <v>61</v>
      </c>
      <c r="B18" s="158" t="s">
        <v>942</v>
      </c>
      <c r="C18" s="223">
        <v>0.0005525462962962963</v>
      </c>
      <c r="D18" s="185">
        <f t="shared" si="0"/>
        <v>73.12526183493925</v>
      </c>
      <c r="E18" s="35">
        <f t="shared" si="1"/>
        <v>76.12526183493925</v>
      </c>
      <c r="F18" s="170">
        <f t="shared" si="2"/>
        <v>0.0001484953703703704</v>
      </c>
      <c r="H18" s="9"/>
    </row>
    <row r="19" spans="1:8" ht="12.75">
      <c r="A19" s="36" t="s">
        <v>62</v>
      </c>
      <c r="B19" s="158" t="s">
        <v>776</v>
      </c>
      <c r="C19" s="223">
        <v>0.0005672453703703704</v>
      </c>
      <c r="D19" s="185">
        <f t="shared" si="0"/>
        <v>71.23036115078555</v>
      </c>
      <c r="E19" s="35">
        <f t="shared" si="1"/>
        <v>74.23036115078555</v>
      </c>
      <c r="F19" s="170">
        <f t="shared" si="2"/>
        <v>0.0001631944444444445</v>
      </c>
      <c r="H19" s="9"/>
    </row>
    <row r="20" spans="1:8" ht="12.75">
      <c r="A20" s="36" t="s">
        <v>63</v>
      </c>
      <c r="B20" s="158" t="s">
        <v>763</v>
      </c>
      <c r="C20" s="223">
        <v>0.0005739583333333333</v>
      </c>
      <c r="D20" s="185">
        <f t="shared" si="0"/>
        <v>70.39725751159509</v>
      </c>
      <c r="E20" s="35">
        <f t="shared" si="1"/>
        <v>73.39725751159509</v>
      </c>
      <c r="F20" s="170">
        <f t="shared" si="2"/>
        <v>0.0001699074074074074</v>
      </c>
      <c r="H20" s="9"/>
    </row>
    <row r="21" spans="1:8" ht="12.75">
      <c r="A21" s="36" t="s">
        <v>64</v>
      </c>
      <c r="B21" s="159" t="s">
        <v>823</v>
      </c>
      <c r="C21" s="223">
        <v>0.0005810185185185186</v>
      </c>
      <c r="D21" s="185">
        <f t="shared" si="0"/>
        <v>69.5418326693227</v>
      </c>
      <c r="E21" s="38">
        <f t="shared" si="1"/>
        <v>72.5418326693227</v>
      </c>
      <c r="F21" s="170">
        <f t="shared" si="2"/>
        <v>0.00017696759259259266</v>
      </c>
      <c r="H21" s="9"/>
    </row>
    <row r="22" spans="1:6" ht="12.75">
      <c r="A22" s="36" t="s">
        <v>65</v>
      </c>
      <c r="B22" s="158" t="s">
        <v>686</v>
      </c>
      <c r="C22" s="223">
        <v>0.0005935185185185185</v>
      </c>
      <c r="D22" s="185">
        <f t="shared" si="0"/>
        <v>68.07722308892356</v>
      </c>
      <c r="E22" s="35">
        <f t="shared" si="1"/>
        <v>71.07722308892356</v>
      </c>
      <c r="F22" s="170">
        <f t="shared" si="2"/>
        <v>0.00018946759259259258</v>
      </c>
    </row>
    <row r="23" spans="1:6" ht="12.75">
      <c r="A23" s="36" t="s">
        <v>66</v>
      </c>
      <c r="B23" s="158" t="s">
        <v>819</v>
      </c>
      <c r="C23" s="223">
        <v>0.0005953703703703703</v>
      </c>
      <c r="D23" s="185">
        <f t="shared" si="0"/>
        <v>67.86547433903577</v>
      </c>
      <c r="E23" s="35">
        <f t="shared" si="1"/>
        <v>70.86547433903577</v>
      </c>
      <c r="F23" s="170">
        <f t="shared" si="2"/>
        <v>0.00019131944444444443</v>
      </c>
    </row>
    <row r="24" spans="1:6" ht="12.75">
      <c r="A24" s="36" t="s">
        <v>67</v>
      </c>
      <c r="B24" s="158" t="s">
        <v>674</v>
      </c>
      <c r="C24" s="223">
        <v>0.0006072916666666667</v>
      </c>
      <c r="D24" s="185">
        <f t="shared" si="0"/>
        <v>66.53325709929483</v>
      </c>
      <c r="E24" s="35">
        <f t="shared" si="1"/>
        <v>69.53325709929483</v>
      </c>
      <c r="F24" s="170">
        <f t="shared" si="2"/>
        <v>0.00020324074074074076</v>
      </c>
    </row>
    <row r="25" spans="1:6" ht="12.75">
      <c r="A25" s="36" t="s">
        <v>68</v>
      </c>
      <c r="B25" s="158" t="s">
        <v>677</v>
      </c>
      <c r="C25" s="223">
        <v>0.0006150462962962964</v>
      </c>
      <c r="D25" s="185">
        <f t="shared" si="0"/>
        <v>65.69439217162211</v>
      </c>
      <c r="E25" s="35">
        <f t="shared" si="1"/>
        <v>68.69439217162211</v>
      </c>
      <c r="F25" s="170">
        <f t="shared" si="2"/>
        <v>0.00021099537037037045</v>
      </c>
    </row>
    <row r="26" spans="1:6" ht="12.75">
      <c r="A26" s="36" t="s">
        <v>69</v>
      </c>
      <c r="B26" s="158" t="s">
        <v>753</v>
      </c>
      <c r="C26" s="223">
        <v>0.0006386574074074073</v>
      </c>
      <c r="D26" s="185">
        <f t="shared" si="0"/>
        <v>63.265675969554195</v>
      </c>
      <c r="E26" s="35">
        <f t="shared" si="1"/>
        <v>66.2656759695542</v>
      </c>
      <c r="F26" s="170">
        <f t="shared" si="2"/>
        <v>0.00023460648148148142</v>
      </c>
    </row>
    <row r="27" spans="1:6" ht="12.75">
      <c r="A27" s="36" t="s">
        <v>70</v>
      </c>
      <c r="B27" s="158" t="s">
        <v>703</v>
      </c>
      <c r="C27" s="223">
        <v>0.0006402777777777778</v>
      </c>
      <c r="D27" s="185">
        <f t="shared" si="0"/>
        <v>63.1055676066522</v>
      </c>
      <c r="E27" s="35">
        <f t="shared" si="1"/>
        <v>66.1055676066522</v>
      </c>
      <c r="F27" s="170">
        <f t="shared" si="2"/>
        <v>0.00023622685185185189</v>
      </c>
    </row>
    <row r="28" spans="1:6" ht="12.75">
      <c r="A28" s="36" t="s">
        <v>71</v>
      </c>
      <c r="B28" s="158" t="s">
        <v>706</v>
      </c>
      <c r="C28" s="223">
        <v>0.0006546296296296296</v>
      </c>
      <c r="D28" s="185">
        <f t="shared" si="0"/>
        <v>61.722065063649225</v>
      </c>
      <c r="E28" s="35">
        <f t="shared" si="1"/>
        <v>64.72206506364923</v>
      </c>
      <c r="F28" s="170">
        <f t="shared" si="2"/>
        <v>0.00025057870370370365</v>
      </c>
    </row>
    <row r="29" spans="1:6" ht="12.75">
      <c r="A29" s="36" t="s">
        <v>72</v>
      </c>
      <c r="B29" s="158" t="s">
        <v>740</v>
      </c>
      <c r="C29" s="223">
        <v>0.0006834490740740741</v>
      </c>
      <c r="D29" s="185">
        <f t="shared" si="0"/>
        <v>59.119390347163424</v>
      </c>
      <c r="E29" s="35">
        <f t="shared" si="1"/>
        <v>62.119390347163424</v>
      </c>
      <c r="F29" s="170">
        <f t="shared" si="2"/>
        <v>0.00027939814814814814</v>
      </c>
    </row>
    <row r="30" spans="1:6" ht="12.75">
      <c r="A30" s="36" t="s">
        <v>73</v>
      </c>
      <c r="B30" s="158" t="s">
        <v>765</v>
      </c>
      <c r="C30" s="223">
        <v>0.0006905092592592592</v>
      </c>
      <c r="D30" s="185">
        <f t="shared" si="0"/>
        <v>58.5149178679182</v>
      </c>
      <c r="E30" s="35">
        <f t="shared" si="1"/>
        <v>61.5149178679182</v>
      </c>
      <c r="F30" s="170">
        <f t="shared" si="2"/>
        <v>0.0002864583333333333</v>
      </c>
    </row>
    <row r="31" spans="1:6" ht="12.75">
      <c r="A31" s="36" t="s">
        <v>74</v>
      </c>
      <c r="B31" s="158" t="s">
        <v>724</v>
      </c>
      <c r="C31" s="223">
        <v>0.000708912037037037</v>
      </c>
      <c r="D31" s="185">
        <f t="shared" si="0"/>
        <v>56.995918367346945</v>
      </c>
      <c r="E31" s="35">
        <f t="shared" si="1"/>
        <v>59.995918367346945</v>
      </c>
      <c r="F31" s="170">
        <f t="shared" si="2"/>
        <v>0.00030486111111111106</v>
      </c>
    </row>
    <row r="32" spans="1:6" ht="12.75">
      <c r="A32" s="36" t="s">
        <v>75</v>
      </c>
      <c r="B32" s="158" t="s">
        <v>701</v>
      </c>
      <c r="C32" s="223">
        <v>0.000739699074074074</v>
      </c>
      <c r="D32" s="185">
        <f t="shared" si="0"/>
        <v>54.62368956344859</v>
      </c>
      <c r="E32" s="35">
        <f t="shared" si="1"/>
        <v>57.62368956344859</v>
      </c>
      <c r="F32" s="170">
        <f t="shared" si="2"/>
        <v>0.0003356481481481481</v>
      </c>
    </row>
    <row r="33" spans="1:6" ht="12.75">
      <c r="A33" s="36" t="s">
        <v>76</v>
      </c>
      <c r="B33" s="158" t="s">
        <v>683</v>
      </c>
      <c r="C33" s="223">
        <v>0.0007488425925925926</v>
      </c>
      <c r="D33" s="185">
        <f t="shared" si="0"/>
        <v>53.95672333848531</v>
      </c>
      <c r="E33" s="35">
        <f t="shared" si="1"/>
        <v>56.95672333848531</v>
      </c>
      <c r="F33" s="170">
        <f t="shared" si="2"/>
        <v>0.0003447916666666667</v>
      </c>
    </row>
    <row r="34" spans="1:6" ht="12.75">
      <c r="A34" s="36" t="s">
        <v>77</v>
      </c>
      <c r="B34" s="158" t="s">
        <v>755</v>
      </c>
      <c r="C34" s="223">
        <v>0.0007644675925925926</v>
      </c>
      <c r="D34" s="185">
        <f t="shared" si="0"/>
        <v>52.85389856169568</v>
      </c>
      <c r="E34" s="35">
        <f t="shared" si="1"/>
        <v>55.85389856169568</v>
      </c>
      <c r="F34" s="170">
        <f t="shared" si="2"/>
        <v>0.0003604166666666667</v>
      </c>
    </row>
    <row r="35" spans="1:6" ht="12.75">
      <c r="A35" s="36" t="s">
        <v>78</v>
      </c>
      <c r="B35" s="158" t="s">
        <v>922</v>
      </c>
      <c r="C35" s="223">
        <v>0.000775462962962963</v>
      </c>
      <c r="D35" s="185">
        <f t="shared" si="0"/>
        <v>52.10447761194029</v>
      </c>
      <c r="E35" s="35">
        <f t="shared" si="1"/>
        <v>55.10447761194029</v>
      </c>
      <c r="F35" s="170">
        <f t="shared" si="2"/>
        <v>0.0003714120370370371</v>
      </c>
    </row>
    <row r="36" spans="1:6" ht="12.75">
      <c r="A36" s="36" t="s">
        <v>79</v>
      </c>
      <c r="B36" s="158" t="s">
        <v>726</v>
      </c>
      <c r="C36" s="223">
        <v>0.0007768518518518519</v>
      </c>
      <c r="D36" s="185">
        <f t="shared" si="0"/>
        <v>52.01132300357568</v>
      </c>
      <c r="E36" s="35">
        <f t="shared" si="1"/>
        <v>55.01132300357568</v>
      </c>
      <c r="F36" s="170">
        <f t="shared" si="2"/>
        <v>0.000372800925925926</v>
      </c>
    </row>
    <row r="37" spans="1:6" ht="12.75">
      <c r="A37" s="36" t="s">
        <v>80</v>
      </c>
      <c r="B37" s="158" t="s">
        <v>742</v>
      </c>
      <c r="C37" s="223">
        <v>0.0007886574074074073</v>
      </c>
      <c r="D37" s="185">
        <f t="shared" si="0"/>
        <v>51.23275609040212</v>
      </c>
      <c r="E37" s="35">
        <f t="shared" si="1"/>
        <v>54.23275609040212</v>
      </c>
      <c r="F37" s="170">
        <f t="shared" si="2"/>
        <v>0.0003846064814814814</v>
      </c>
    </row>
    <row r="38" spans="1:6" ht="12.75">
      <c r="A38" s="36" t="s">
        <v>81</v>
      </c>
      <c r="B38" s="158" t="s">
        <v>943</v>
      </c>
      <c r="C38" s="223">
        <v>0.0008337962962962963</v>
      </c>
      <c r="D38" s="185">
        <f t="shared" si="0"/>
        <v>48.459189339255964</v>
      </c>
      <c r="E38" s="35">
        <f t="shared" si="1"/>
        <v>51.459189339255964</v>
      </c>
      <c r="F38" s="170">
        <f t="shared" si="2"/>
        <v>0.0004297453703703704</v>
      </c>
    </row>
    <row r="39" spans="1:6" ht="12.75">
      <c r="A39" s="36" t="s">
        <v>82</v>
      </c>
      <c r="B39" s="158" t="s">
        <v>944</v>
      </c>
      <c r="C39" s="223">
        <v>0.0008347222222222223</v>
      </c>
      <c r="D39" s="185">
        <f t="shared" si="0"/>
        <v>48.40543538546866</v>
      </c>
      <c r="E39" s="35">
        <f t="shared" si="1"/>
        <v>51.40543538546866</v>
      </c>
      <c r="F39" s="170">
        <f t="shared" si="2"/>
        <v>0.00043067129629629635</v>
      </c>
    </row>
    <row r="40" spans="1:6" ht="12.75">
      <c r="A40" s="36" t="s">
        <v>83</v>
      </c>
      <c r="B40" s="158" t="s">
        <v>688</v>
      </c>
      <c r="C40" s="223">
        <v>0.0008357638888888889</v>
      </c>
      <c r="D40" s="185">
        <f t="shared" si="0"/>
        <v>48.345104556155654</v>
      </c>
      <c r="E40" s="35">
        <f t="shared" si="1"/>
        <v>51.345104556155654</v>
      </c>
      <c r="F40" s="170">
        <f t="shared" si="2"/>
        <v>0.000431712962962963</v>
      </c>
    </row>
    <row r="41" spans="1:6" ht="12.75">
      <c r="A41" s="36" t="s">
        <v>84</v>
      </c>
      <c r="B41" s="158" t="s">
        <v>739</v>
      </c>
      <c r="C41" s="223">
        <v>0.000912962962962963</v>
      </c>
      <c r="D41" s="185">
        <f aca="true" t="shared" si="3" ref="D41:D46">(C$9/C41)*100</f>
        <v>44.25709939148073</v>
      </c>
      <c r="E41" s="35">
        <f aca="true" t="shared" si="4" ref="E41:E46">D41+$E$4</f>
        <v>47.25709939148073</v>
      </c>
      <c r="F41" s="170">
        <f aca="true" t="shared" si="5" ref="F41:F46">C41-C$9</f>
        <v>0.0005089120370370371</v>
      </c>
    </row>
    <row r="42" spans="1:6" ht="12.75">
      <c r="A42" s="36" t="s">
        <v>85</v>
      </c>
      <c r="B42" s="158" t="s">
        <v>727</v>
      </c>
      <c r="C42" s="223">
        <v>0.0009310185185185185</v>
      </c>
      <c r="D42" s="185">
        <f t="shared" si="3"/>
        <v>43.39880656389855</v>
      </c>
      <c r="E42" s="35">
        <f t="shared" si="4"/>
        <v>46.39880656389855</v>
      </c>
      <c r="F42" s="170">
        <f t="shared" si="5"/>
        <v>0.0005269675925925925</v>
      </c>
    </row>
    <row r="43" spans="1:6" ht="12.75">
      <c r="A43" s="36" t="s">
        <v>86</v>
      </c>
      <c r="B43" s="158" t="s">
        <v>848</v>
      </c>
      <c r="C43" s="223">
        <v>0.000941435185185185</v>
      </c>
      <c r="D43" s="185">
        <f t="shared" si="3"/>
        <v>42.91861322842391</v>
      </c>
      <c r="E43" s="35">
        <f t="shared" si="4"/>
        <v>45.91861322842391</v>
      </c>
      <c r="F43" s="170">
        <f t="shared" si="5"/>
        <v>0.0005373842592592592</v>
      </c>
    </row>
    <row r="44" spans="1:6" ht="12.75">
      <c r="A44" s="36" t="s">
        <v>87</v>
      </c>
      <c r="B44" s="158" t="s">
        <v>921</v>
      </c>
      <c r="C44" s="223">
        <v>0.0009547453703703704</v>
      </c>
      <c r="D44" s="185">
        <f t="shared" si="3"/>
        <v>42.320281246211664</v>
      </c>
      <c r="E44" s="35">
        <f t="shared" si="4"/>
        <v>45.320281246211664</v>
      </c>
      <c r="F44" s="170">
        <f t="shared" si="5"/>
        <v>0.0005506944444444446</v>
      </c>
    </row>
    <row r="45" spans="1:6" ht="12.75">
      <c r="A45" s="36" t="s">
        <v>88</v>
      </c>
      <c r="B45" s="158" t="s">
        <v>785</v>
      </c>
      <c r="C45" s="223">
        <v>0.001434837962962963</v>
      </c>
      <c r="D45" s="185">
        <f t="shared" si="3"/>
        <v>28.160038719044927</v>
      </c>
      <c r="E45" s="35">
        <f t="shared" si="4"/>
        <v>31.160038719044927</v>
      </c>
      <c r="F45" s="170">
        <f t="shared" si="5"/>
        <v>0.001030787037037037</v>
      </c>
    </row>
    <row r="46" spans="1:6" ht="12.75">
      <c r="A46" s="36" t="s">
        <v>89</v>
      </c>
      <c r="B46" s="158" t="s">
        <v>698</v>
      </c>
      <c r="C46" s="223">
        <v>0.001595138888888889</v>
      </c>
      <c r="D46" s="185">
        <f t="shared" si="3"/>
        <v>25.330140763314468</v>
      </c>
      <c r="E46" s="35">
        <f t="shared" si="4"/>
        <v>28.330140763314468</v>
      </c>
      <c r="F46" s="170">
        <f t="shared" si="5"/>
        <v>0.001191087962962963</v>
      </c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70" r:id="rId1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79"/>
  <sheetViews>
    <sheetView zoomScale="130" zoomScaleNormal="130" zoomScalePageLayoutView="0" workbookViewId="0" topLeftCell="A1">
      <selection activeCell="A1" sqref="A1:E1"/>
    </sheetView>
  </sheetViews>
  <sheetFormatPr defaultColWidth="9.00390625" defaultRowHeight="12.75"/>
  <cols>
    <col min="1" max="1" width="3.625" style="0" customWidth="1"/>
    <col min="2" max="2" width="21.375" style="0" bestFit="1" customWidth="1"/>
    <col min="3" max="3" width="11.625" style="10" bestFit="1" customWidth="1"/>
    <col min="4" max="4" width="7.75390625" style="0" bestFit="1" customWidth="1"/>
    <col min="5" max="5" width="14.25390625" style="0" bestFit="1" customWidth="1"/>
  </cols>
  <sheetData>
    <row r="1" spans="1:5" ht="27">
      <c r="A1" s="277" t="s">
        <v>945</v>
      </c>
      <c r="B1" s="277"/>
      <c r="C1" s="277"/>
      <c r="D1" s="277"/>
      <c r="E1" s="277"/>
    </row>
    <row r="2" spans="1:5" s="1" customFormat="1" ht="12.75" customHeight="1">
      <c r="A2" s="67"/>
      <c r="B2" s="67"/>
      <c r="C2" s="67"/>
      <c r="D2" s="67"/>
      <c r="E2" s="67"/>
    </row>
    <row r="3" spans="1:5" ht="12.75" customHeight="1">
      <c r="A3" s="117"/>
      <c r="B3" s="117"/>
      <c r="C3" s="122"/>
      <c r="E3" s="118" t="s">
        <v>13</v>
      </c>
    </row>
    <row r="4" spans="1:5" ht="12.75" customHeight="1">
      <c r="A4" s="276" t="s">
        <v>14</v>
      </c>
      <c r="B4" s="276"/>
      <c r="C4" s="186" t="s">
        <v>51</v>
      </c>
      <c r="E4" s="118">
        <v>1</v>
      </c>
    </row>
    <row r="5" spans="1:5" ht="12.75" customHeight="1">
      <c r="A5" s="276" t="s">
        <v>16</v>
      </c>
      <c r="B5" s="276"/>
      <c r="C5" s="284">
        <v>44493</v>
      </c>
      <c r="D5" s="284"/>
      <c r="E5" s="120"/>
    </row>
    <row r="6" spans="1:5" ht="12.75" customHeight="1">
      <c r="A6" s="276" t="s">
        <v>17</v>
      </c>
      <c r="B6" s="276"/>
      <c r="C6" s="278" t="s">
        <v>25</v>
      </c>
      <c r="D6" s="278"/>
      <c r="E6" s="187"/>
    </row>
    <row r="7" spans="1:5" ht="12.75" customHeight="1" thickBot="1">
      <c r="A7" s="276" t="s">
        <v>19</v>
      </c>
      <c r="B7" s="276"/>
      <c r="C7" s="121">
        <f>COUNTA(B9:B104)</f>
        <v>71</v>
      </c>
      <c r="D7" s="123"/>
      <c r="E7" s="123"/>
    </row>
    <row r="8" spans="1:5" ht="15" customHeight="1" thickBot="1">
      <c r="A8" s="59" t="s">
        <v>20</v>
      </c>
      <c r="B8" s="60"/>
      <c r="C8" s="50" t="s">
        <v>26</v>
      </c>
      <c r="D8" s="61" t="s">
        <v>22</v>
      </c>
      <c r="E8" s="62" t="s">
        <v>23</v>
      </c>
    </row>
    <row r="9" spans="1:5" ht="12.75">
      <c r="A9" s="36" t="s">
        <v>52</v>
      </c>
      <c r="B9" s="149" t="s">
        <v>673</v>
      </c>
      <c r="C9" s="155">
        <v>213</v>
      </c>
      <c r="D9" s="37">
        <f aca="true" t="shared" si="0" ref="D9:D40">(C9/C$9)*100</f>
        <v>100</v>
      </c>
      <c r="E9" s="38">
        <f aca="true" t="shared" si="1" ref="E9:E40">D9+E$4</f>
        <v>101</v>
      </c>
    </row>
    <row r="10" spans="1:5" ht="12.75">
      <c r="A10" s="33" t="s">
        <v>53</v>
      </c>
      <c r="B10" s="150" t="s">
        <v>672</v>
      </c>
      <c r="C10" s="156">
        <v>200</v>
      </c>
      <c r="D10" s="34">
        <f t="shared" si="0"/>
        <v>93.89671361502347</v>
      </c>
      <c r="E10" s="35">
        <f t="shared" si="1"/>
        <v>94.89671361502347</v>
      </c>
    </row>
    <row r="11" spans="1:5" ht="12.75">
      <c r="A11" s="33" t="s">
        <v>54</v>
      </c>
      <c r="B11" s="150" t="s">
        <v>692</v>
      </c>
      <c r="C11" s="156">
        <v>198</v>
      </c>
      <c r="D11" s="34">
        <f t="shared" si="0"/>
        <v>92.95774647887323</v>
      </c>
      <c r="E11" s="35">
        <f t="shared" si="1"/>
        <v>93.95774647887323</v>
      </c>
    </row>
    <row r="12" spans="1:5" ht="12.75">
      <c r="A12" s="33" t="s">
        <v>55</v>
      </c>
      <c r="B12" s="150" t="s">
        <v>671</v>
      </c>
      <c r="C12" s="156">
        <v>194</v>
      </c>
      <c r="D12" s="34">
        <f t="shared" si="0"/>
        <v>91.07981220657277</v>
      </c>
      <c r="E12" s="35">
        <f t="shared" si="1"/>
        <v>92.07981220657277</v>
      </c>
    </row>
    <row r="13" spans="1:5" ht="12.75">
      <c r="A13" s="33" t="s">
        <v>56</v>
      </c>
      <c r="B13" s="150" t="s">
        <v>706</v>
      </c>
      <c r="C13" s="156">
        <v>180</v>
      </c>
      <c r="D13" s="34">
        <f t="shared" si="0"/>
        <v>84.50704225352112</v>
      </c>
      <c r="E13" s="35">
        <f t="shared" si="1"/>
        <v>85.50704225352112</v>
      </c>
    </row>
    <row r="14" spans="1:5" ht="12.75">
      <c r="A14" s="33" t="s">
        <v>57</v>
      </c>
      <c r="B14" s="150" t="s">
        <v>713</v>
      </c>
      <c r="C14" s="156">
        <v>175</v>
      </c>
      <c r="D14" s="34">
        <f t="shared" si="0"/>
        <v>82.15962441314554</v>
      </c>
      <c r="E14" s="35">
        <f t="shared" si="1"/>
        <v>83.15962441314554</v>
      </c>
    </row>
    <row r="15" spans="1:5" ht="12.75">
      <c r="A15" s="33" t="s">
        <v>58</v>
      </c>
      <c r="B15" s="150" t="s">
        <v>771</v>
      </c>
      <c r="C15" s="156">
        <v>171</v>
      </c>
      <c r="D15" s="34">
        <f t="shared" si="0"/>
        <v>80.28169014084507</v>
      </c>
      <c r="E15" s="35">
        <f t="shared" si="1"/>
        <v>81.28169014084507</v>
      </c>
    </row>
    <row r="16" spans="1:5" ht="12.75">
      <c r="A16" s="33" t="s">
        <v>59</v>
      </c>
      <c r="B16" s="150" t="s">
        <v>691</v>
      </c>
      <c r="C16" s="156">
        <v>169</v>
      </c>
      <c r="D16" s="34">
        <f t="shared" si="0"/>
        <v>79.34272300469483</v>
      </c>
      <c r="E16" s="35">
        <f t="shared" si="1"/>
        <v>80.34272300469483</v>
      </c>
    </row>
    <row r="17" spans="1:5" ht="12.75">
      <c r="A17" s="33" t="s">
        <v>60</v>
      </c>
      <c r="B17" s="150" t="s">
        <v>676</v>
      </c>
      <c r="C17" s="156">
        <v>167</v>
      </c>
      <c r="D17" s="34">
        <f t="shared" si="0"/>
        <v>78.40375586854461</v>
      </c>
      <c r="E17" s="35">
        <f t="shared" si="1"/>
        <v>79.40375586854461</v>
      </c>
    </row>
    <row r="18" spans="1:5" ht="12.75">
      <c r="A18" s="33" t="s">
        <v>61</v>
      </c>
      <c r="B18" s="150" t="s">
        <v>686</v>
      </c>
      <c r="C18" s="156">
        <v>166</v>
      </c>
      <c r="D18" s="34">
        <f t="shared" si="0"/>
        <v>77.93427230046949</v>
      </c>
      <c r="E18" s="35">
        <f t="shared" si="1"/>
        <v>78.93427230046949</v>
      </c>
    </row>
    <row r="19" spans="1:5" ht="12.75">
      <c r="A19" s="33" t="s">
        <v>62</v>
      </c>
      <c r="B19" s="150" t="s">
        <v>677</v>
      </c>
      <c r="C19" s="156">
        <v>163</v>
      </c>
      <c r="D19" s="34">
        <f t="shared" si="0"/>
        <v>76.52582159624414</v>
      </c>
      <c r="E19" s="35">
        <f t="shared" si="1"/>
        <v>77.52582159624414</v>
      </c>
    </row>
    <row r="20" spans="1:5" ht="12.75">
      <c r="A20" s="33" t="s">
        <v>63</v>
      </c>
      <c r="B20" s="150" t="s">
        <v>801</v>
      </c>
      <c r="C20" s="156">
        <v>161</v>
      </c>
      <c r="D20" s="34">
        <f t="shared" si="0"/>
        <v>75.5868544600939</v>
      </c>
      <c r="E20" s="35">
        <f t="shared" si="1"/>
        <v>76.5868544600939</v>
      </c>
    </row>
    <row r="21" spans="1:5" ht="12.75">
      <c r="A21" s="33" t="s">
        <v>64</v>
      </c>
      <c r="B21" s="150" t="s">
        <v>690</v>
      </c>
      <c r="C21" s="156">
        <v>161</v>
      </c>
      <c r="D21" s="34">
        <f t="shared" si="0"/>
        <v>75.5868544600939</v>
      </c>
      <c r="E21" s="35">
        <f t="shared" si="1"/>
        <v>76.5868544600939</v>
      </c>
    </row>
    <row r="22" spans="1:5" ht="12.75">
      <c r="A22" s="33" t="s">
        <v>65</v>
      </c>
      <c r="B22" s="150" t="s">
        <v>685</v>
      </c>
      <c r="C22" s="156">
        <v>160</v>
      </c>
      <c r="D22" s="34">
        <f t="shared" si="0"/>
        <v>75.11737089201877</v>
      </c>
      <c r="E22" s="35">
        <f t="shared" si="1"/>
        <v>76.11737089201877</v>
      </c>
    </row>
    <row r="23" spans="1:5" ht="12.75">
      <c r="A23" s="33" t="s">
        <v>66</v>
      </c>
      <c r="B23" s="150" t="s">
        <v>727</v>
      </c>
      <c r="C23" s="156">
        <v>160</v>
      </c>
      <c r="D23" s="34">
        <f t="shared" si="0"/>
        <v>75.11737089201877</v>
      </c>
      <c r="E23" s="35">
        <f t="shared" si="1"/>
        <v>76.11737089201877</v>
      </c>
    </row>
    <row r="24" spans="1:5" ht="12.75">
      <c r="A24" s="33" t="s">
        <v>67</v>
      </c>
      <c r="B24" s="150" t="s">
        <v>674</v>
      </c>
      <c r="C24" s="156">
        <v>157</v>
      </c>
      <c r="D24" s="34">
        <f t="shared" si="0"/>
        <v>73.70892018779342</v>
      </c>
      <c r="E24" s="35">
        <f t="shared" si="1"/>
        <v>74.70892018779342</v>
      </c>
    </row>
    <row r="25" spans="1:5" ht="12.75">
      <c r="A25" s="33" t="s">
        <v>68</v>
      </c>
      <c r="B25" s="150" t="s">
        <v>688</v>
      </c>
      <c r="C25" s="156">
        <v>151</v>
      </c>
      <c r="D25" s="34">
        <f t="shared" si="0"/>
        <v>70.89201877934272</v>
      </c>
      <c r="E25" s="35">
        <f t="shared" si="1"/>
        <v>71.89201877934272</v>
      </c>
    </row>
    <row r="26" spans="1:5" ht="12.75">
      <c r="A26" s="33" t="s">
        <v>69</v>
      </c>
      <c r="B26" s="150" t="s">
        <v>823</v>
      </c>
      <c r="C26" s="156">
        <v>151</v>
      </c>
      <c r="D26" s="34">
        <f t="shared" si="0"/>
        <v>70.89201877934272</v>
      </c>
      <c r="E26" s="35">
        <f t="shared" si="1"/>
        <v>71.89201877934272</v>
      </c>
    </row>
    <row r="27" spans="1:5" ht="12.75">
      <c r="A27" s="33" t="s">
        <v>70</v>
      </c>
      <c r="B27" s="150" t="s">
        <v>946</v>
      </c>
      <c r="C27" s="156">
        <v>150</v>
      </c>
      <c r="D27" s="34">
        <f t="shared" si="0"/>
        <v>70.4225352112676</v>
      </c>
      <c r="E27" s="35">
        <f t="shared" si="1"/>
        <v>71.4225352112676</v>
      </c>
    </row>
    <row r="28" spans="1:5" ht="12.75">
      <c r="A28" s="33" t="s">
        <v>71</v>
      </c>
      <c r="B28" s="150" t="s">
        <v>779</v>
      </c>
      <c r="C28" s="156">
        <v>150</v>
      </c>
      <c r="D28" s="34">
        <f t="shared" si="0"/>
        <v>70.4225352112676</v>
      </c>
      <c r="E28" s="35">
        <f t="shared" si="1"/>
        <v>71.4225352112676</v>
      </c>
    </row>
    <row r="29" spans="1:5" ht="12.75">
      <c r="A29" s="33" t="s">
        <v>72</v>
      </c>
      <c r="B29" s="150" t="s">
        <v>776</v>
      </c>
      <c r="C29" s="156">
        <v>150</v>
      </c>
      <c r="D29" s="34">
        <f t="shared" si="0"/>
        <v>70.4225352112676</v>
      </c>
      <c r="E29" s="35">
        <f t="shared" si="1"/>
        <v>71.4225352112676</v>
      </c>
    </row>
    <row r="30" spans="1:5" ht="12.75">
      <c r="A30" s="33" t="s">
        <v>73</v>
      </c>
      <c r="B30" s="150" t="s">
        <v>701</v>
      </c>
      <c r="C30" s="156">
        <v>148</v>
      </c>
      <c r="D30" s="34">
        <f t="shared" si="0"/>
        <v>69.48356807511738</v>
      </c>
      <c r="E30" s="35">
        <f t="shared" si="1"/>
        <v>70.48356807511738</v>
      </c>
    </row>
    <row r="31" spans="1:5" ht="12.75">
      <c r="A31" s="33" t="s">
        <v>74</v>
      </c>
      <c r="B31" s="150" t="s">
        <v>703</v>
      </c>
      <c r="C31" s="156">
        <v>148</v>
      </c>
      <c r="D31" s="34">
        <f t="shared" si="0"/>
        <v>69.48356807511738</v>
      </c>
      <c r="E31" s="35">
        <f t="shared" si="1"/>
        <v>70.48356807511738</v>
      </c>
    </row>
    <row r="32" spans="1:5" ht="12.75">
      <c r="A32" s="33" t="s">
        <v>75</v>
      </c>
      <c r="B32" s="150" t="s">
        <v>947</v>
      </c>
      <c r="C32" s="156">
        <v>146</v>
      </c>
      <c r="D32" s="34">
        <f t="shared" si="0"/>
        <v>68.54460093896714</v>
      </c>
      <c r="E32" s="35">
        <f t="shared" si="1"/>
        <v>69.54460093896714</v>
      </c>
    </row>
    <row r="33" spans="1:5" ht="12.75">
      <c r="A33" s="33" t="s">
        <v>76</v>
      </c>
      <c r="B33" s="150" t="s">
        <v>753</v>
      </c>
      <c r="C33" s="156">
        <v>144</v>
      </c>
      <c r="D33" s="34">
        <f t="shared" si="0"/>
        <v>67.6056338028169</v>
      </c>
      <c r="E33" s="35">
        <f t="shared" si="1"/>
        <v>68.6056338028169</v>
      </c>
    </row>
    <row r="34" spans="1:5" ht="12.75">
      <c r="A34" s="33" t="s">
        <v>77</v>
      </c>
      <c r="B34" s="150" t="s">
        <v>770</v>
      </c>
      <c r="C34" s="156">
        <v>141</v>
      </c>
      <c r="D34" s="34">
        <f t="shared" si="0"/>
        <v>66.19718309859155</v>
      </c>
      <c r="E34" s="35">
        <f t="shared" si="1"/>
        <v>67.19718309859155</v>
      </c>
    </row>
    <row r="35" spans="1:5" ht="12.75">
      <c r="A35" s="33" t="s">
        <v>78</v>
      </c>
      <c r="B35" s="150" t="s">
        <v>762</v>
      </c>
      <c r="C35" s="156">
        <v>140</v>
      </c>
      <c r="D35" s="34">
        <f t="shared" si="0"/>
        <v>65.72769953051643</v>
      </c>
      <c r="E35" s="35">
        <f t="shared" si="1"/>
        <v>66.72769953051643</v>
      </c>
    </row>
    <row r="36" spans="1:5" ht="12.75">
      <c r="A36" s="33" t="s">
        <v>79</v>
      </c>
      <c r="B36" s="150" t="s">
        <v>948</v>
      </c>
      <c r="C36" s="156">
        <v>139</v>
      </c>
      <c r="D36" s="34">
        <f t="shared" si="0"/>
        <v>65.25821596244131</v>
      </c>
      <c r="E36" s="35">
        <f t="shared" si="1"/>
        <v>66.25821596244131</v>
      </c>
    </row>
    <row r="37" spans="1:5" ht="12.75">
      <c r="A37" s="33" t="s">
        <v>80</v>
      </c>
      <c r="B37" s="150" t="s">
        <v>704</v>
      </c>
      <c r="C37" s="156">
        <v>135</v>
      </c>
      <c r="D37" s="34">
        <f t="shared" si="0"/>
        <v>63.38028169014085</v>
      </c>
      <c r="E37" s="35">
        <f t="shared" si="1"/>
        <v>64.38028169014085</v>
      </c>
    </row>
    <row r="38" spans="1:5" ht="12.75">
      <c r="A38" s="33" t="s">
        <v>81</v>
      </c>
      <c r="B38" s="150" t="s">
        <v>679</v>
      </c>
      <c r="C38" s="156">
        <v>134</v>
      </c>
      <c r="D38" s="34">
        <f t="shared" si="0"/>
        <v>62.91079812206573</v>
      </c>
      <c r="E38" s="35">
        <f t="shared" si="1"/>
        <v>63.91079812206573</v>
      </c>
    </row>
    <row r="39" spans="1:5" ht="12.75">
      <c r="A39" s="33" t="s">
        <v>82</v>
      </c>
      <c r="B39" s="150" t="s">
        <v>754</v>
      </c>
      <c r="C39" s="156">
        <v>134</v>
      </c>
      <c r="D39" s="34">
        <f t="shared" si="0"/>
        <v>62.91079812206573</v>
      </c>
      <c r="E39" s="35">
        <f t="shared" si="1"/>
        <v>63.91079812206573</v>
      </c>
    </row>
    <row r="40" spans="1:5" ht="12.75">
      <c r="A40" s="33" t="s">
        <v>83</v>
      </c>
      <c r="B40" s="150" t="s">
        <v>724</v>
      </c>
      <c r="C40" s="156">
        <v>133</v>
      </c>
      <c r="D40" s="34">
        <f t="shared" si="0"/>
        <v>62.441314553990615</v>
      </c>
      <c r="E40" s="35">
        <f t="shared" si="1"/>
        <v>63.441314553990615</v>
      </c>
    </row>
    <row r="41" spans="1:5" ht="12.75">
      <c r="A41" s="33" t="s">
        <v>84</v>
      </c>
      <c r="B41" s="150" t="s">
        <v>695</v>
      </c>
      <c r="C41" s="156">
        <v>133</v>
      </c>
      <c r="D41" s="34">
        <f aca="true" t="shared" si="2" ref="D41:D72">(C41/C$9)*100</f>
        <v>62.441314553990615</v>
      </c>
      <c r="E41" s="35">
        <f aca="true" t="shared" si="3" ref="E41:E72">D41+E$4</f>
        <v>63.441314553990615</v>
      </c>
    </row>
    <row r="42" spans="1:5" ht="12.75">
      <c r="A42" s="33" t="s">
        <v>85</v>
      </c>
      <c r="B42" s="150" t="s">
        <v>733</v>
      </c>
      <c r="C42" s="156">
        <v>133</v>
      </c>
      <c r="D42" s="34">
        <f t="shared" si="2"/>
        <v>62.441314553990615</v>
      </c>
      <c r="E42" s="35">
        <f t="shared" si="3"/>
        <v>63.441314553990615</v>
      </c>
    </row>
    <row r="43" spans="1:5" ht="12.75">
      <c r="A43" s="33" t="s">
        <v>86</v>
      </c>
      <c r="B43" s="150" t="s">
        <v>736</v>
      </c>
      <c r="C43" s="156">
        <v>130</v>
      </c>
      <c r="D43" s="34">
        <f t="shared" si="2"/>
        <v>61.03286384976526</v>
      </c>
      <c r="E43" s="35">
        <f t="shared" si="3"/>
        <v>62.03286384976526</v>
      </c>
    </row>
    <row r="44" spans="1:5" ht="12.75">
      <c r="A44" s="33" t="s">
        <v>87</v>
      </c>
      <c r="B44" s="150" t="s">
        <v>731</v>
      </c>
      <c r="C44" s="156">
        <v>128</v>
      </c>
      <c r="D44" s="34">
        <f t="shared" si="2"/>
        <v>60.093896713615024</v>
      </c>
      <c r="E44" s="35">
        <f t="shared" si="3"/>
        <v>61.093896713615024</v>
      </c>
    </row>
    <row r="45" spans="1:5" ht="12.75">
      <c r="A45" s="33" t="s">
        <v>88</v>
      </c>
      <c r="B45" s="150" t="s">
        <v>709</v>
      </c>
      <c r="C45" s="156">
        <v>127</v>
      </c>
      <c r="D45" s="34">
        <f t="shared" si="2"/>
        <v>59.624413145539904</v>
      </c>
      <c r="E45" s="35">
        <f t="shared" si="3"/>
        <v>60.624413145539904</v>
      </c>
    </row>
    <row r="46" spans="1:5" ht="12.75">
      <c r="A46" s="33" t="s">
        <v>89</v>
      </c>
      <c r="B46" s="150" t="s">
        <v>921</v>
      </c>
      <c r="C46" s="156">
        <v>126</v>
      </c>
      <c r="D46" s="34">
        <f t="shared" si="2"/>
        <v>59.154929577464785</v>
      </c>
      <c r="E46" s="35">
        <f t="shared" si="3"/>
        <v>60.154929577464785</v>
      </c>
    </row>
    <row r="47" spans="1:5" ht="12.75">
      <c r="A47" s="33" t="s">
        <v>90</v>
      </c>
      <c r="B47" s="150" t="s">
        <v>769</v>
      </c>
      <c r="C47" s="156">
        <v>126</v>
      </c>
      <c r="D47" s="34">
        <f t="shared" si="2"/>
        <v>59.154929577464785</v>
      </c>
      <c r="E47" s="35">
        <f t="shared" si="3"/>
        <v>60.154929577464785</v>
      </c>
    </row>
    <row r="48" spans="1:5" ht="12.75">
      <c r="A48" s="33" t="s">
        <v>91</v>
      </c>
      <c r="B48" s="150" t="s">
        <v>922</v>
      </c>
      <c r="C48" s="156">
        <v>123</v>
      </c>
      <c r="D48" s="34">
        <f t="shared" si="2"/>
        <v>57.74647887323944</v>
      </c>
      <c r="E48" s="35">
        <f t="shared" si="3"/>
        <v>58.74647887323944</v>
      </c>
    </row>
    <row r="49" spans="1:5" ht="12.75">
      <c r="A49" s="33" t="s">
        <v>92</v>
      </c>
      <c r="B49" s="150" t="s">
        <v>698</v>
      </c>
      <c r="C49" s="156">
        <v>122</v>
      </c>
      <c r="D49" s="34">
        <f t="shared" si="2"/>
        <v>57.27699530516433</v>
      </c>
      <c r="E49" s="35">
        <f t="shared" si="3"/>
        <v>58.27699530516433</v>
      </c>
    </row>
    <row r="50" spans="1:5" ht="12.75">
      <c r="A50" s="33" t="s">
        <v>93</v>
      </c>
      <c r="B50" s="179" t="s">
        <v>949</v>
      </c>
      <c r="C50" s="171">
        <v>121</v>
      </c>
      <c r="D50" s="34">
        <f t="shared" si="2"/>
        <v>56.8075117370892</v>
      </c>
      <c r="E50" s="35">
        <f t="shared" si="3"/>
        <v>57.8075117370892</v>
      </c>
    </row>
    <row r="51" spans="1:5" ht="12.75">
      <c r="A51" s="33" t="s">
        <v>94</v>
      </c>
      <c r="B51" s="150" t="s">
        <v>723</v>
      </c>
      <c r="C51" s="156">
        <v>120</v>
      </c>
      <c r="D51" s="34">
        <f t="shared" si="2"/>
        <v>56.33802816901409</v>
      </c>
      <c r="E51" s="35">
        <f t="shared" si="3"/>
        <v>57.33802816901409</v>
      </c>
    </row>
    <row r="52" spans="1:5" ht="12.75">
      <c r="A52" s="33" t="s">
        <v>95</v>
      </c>
      <c r="B52" s="150" t="s">
        <v>702</v>
      </c>
      <c r="C52" s="156">
        <v>120</v>
      </c>
      <c r="D52" s="34">
        <f t="shared" si="2"/>
        <v>56.33802816901409</v>
      </c>
      <c r="E52" s="35">
        <f t="shared" si="3"/>
        <v>57.33802816901409</v>
      </c>
    </row>
    <row r="53" spans="1:5" ht="12.75">
      <c r="A53" s="33" t="s">
        <v>96</v>
      </c>
      <c r="B53" s="150" t="s">
        <v>719</v>
      </c>
      <c r="C53" s="156">
        <v>119</v>
      </c>
      <c r="D53" s="34">
        <f t="shared" si="2"/>
        <v>55.86854460093896</v>
      </c>
      <c r="E53" s="35">
        <f t="shared" si="3"/>
        <v>56.86854460093896</v>
      </c>
    </row>
    <row r="54" spans="1:5" ht="12.75">
      <c r="A54" s="33" t="s">
        <v>97</v>
      </c>
      <c r="B54" s="150" t="s">
        <v>683</v>
      </c>
      <c r="C54" s="156">
        <v>119</v>
      </c>
      <c r="D54" s="34">
        <f t="shared" si="2"/>
        <v>55.86854460093896</v>
      </c>
      <c r="E54" s="35">
        <f t="shared" si="3"/>
        <v>56.86854460093896</v>
      </c>
    </row>
    <row r="55" spans="1:5" ht="12.75">
      <c r="A55" s="33" t="s">
        <v>98</v>
      </c>
      <c r="B55" s="150" t="s">
        <v>950</v>
      </c>
      <c r="C55" s="156">
        <v>119</v>
      </c>
      <c r="D55" s="34">
        <f t="shared" si="2"/>
        <v>55.86854460093896</v>
      </c>
      <c r="E55" s="35">
        <f t="shared" si="3"/>
        <v>56.86854460093896</v>
      </c>
    </row>
    <row r="56" spans="1:5" ht="12.75">
      <c r="A56" s="33" t="s">
        <v>99</v>
      </c>
      <c r="B56" s="150" t="s">
        <v>680</v>
      </c>
      <c r="C56" s="156">
        <v>117</v>
      </c>
      <c r="D56" s="34">
        <f t="shared" si="2"/>
        <v>54.929577464788736</v>
      </c>
      <c r="E56" s="35">
        <f t="shared" si="3"/>
        <v>55.929577464788736</v>
      </c>
    </row>
    <row r="57" spans="1:5" ht="12.75">
      <c r="A57" s="33" t="s">
        <v>100</v>
      </c>
      <c r="B57" s="150" t="s">
        <v>763</v>
      </c>
      <c r="C57" s="156">
        <v>113</v>
      </c>
      <c r="D57" s="34">
        <f t="shared" si="2"/>
        <v>53.051643192488264</v>
      </c>
      <c r="E57" s="35">
        <f t="shared" si="3"/>
        <v>54.051643192488264</v>
      </c>
    </row>
    <row r="58" spans="1:5" ht="12.75">
      <c r="A58" s="33" t="s">
        <v>101</v>
      </c>
      <c r="B58" s="150" t="s">
        <v>819</v>
      </c>
      <c r="C58" s="156">
        <v>112</v>
      </c>
      <c r="D58" s="34">
        <f t="shared" si="2"/>
        <v>52.58215962441315</v>
      </c>
      <c r="E58" s="35">
        <f t="shared" si="3"/>
        <v>53.58215962441315</v>
      </c>
    </row>
    <row r="59" spans="1:5" ht="12.75">
      <c r="A59" s="33" t="s">
        <v>102</v>
      </c>
      <c r="B59" s="150" t="s">
        <v>951</v>
      </c>
      <c r="C59" s="156">
        <v>102</v>
      </c>
      <c r="D59" s="34">
        <f t="shared" si="2"/>
        <v>47.88732394366197</v>
      </c>
      <c r="E59" s="35">
        <f t="shared" si="3"/>
        <v>48.88732394366197</v>
      </c>
    </row>
    <row r="60" spans="1:5" ht="12.75">
      <c r="A60" s="33" t="s">
        <v>103</v>
      </c>
      <c r="B60" s="150" t="s">
        <v>720</v>
      </c>
      <c r="C60" s="156">
        <v>100</v>
      </c>
      <c r="D60" s="34">
        <f t="shared" si="2"/>
        <v>46.948356807511736</v>
      </c>
      <c r="E60" s="35">
        <f t="shared" si="3"/>
        <v>47.948356807511736</v>
      </c>
    </row>
    <row r="61" spans="1:5" ht="12.75">
      <c r="A61" s="33" t="s">
        <v>104</v>
      </c>
      <c r="B61" s="150" t="s">
        <v>952</v>
      </c>
      <c r="C61" s="156">
        <v>100</v>
      </c>
      <c r="D61" s="34">
        <f t="shared" si="2"/>
        <v>46.948356807511736</v>
      </c>
      <c r="E61" s="35">
        <f t="shared" si="3"/>
        <v>47.948356807511736</v>
      </c>
    </row>
    <row r="62" spans="1:5" ht="12.75">
      <c r="A62" s="33" t="s">
        <v>105</v>
      </c>
      <c r="B62" s="150" t="s">
        <v>768</v>
      </c>
      <c r="C62" s="156">
        <v>99</v>
      </c>
      <c r="D62" s="34">
        <f t="shared" si="2"/>
        <v>46.478873239436616</v>
      </c>
      <c r="E62" s="35">
        <f t="shared" si="3"/>
        <v>47.478873239436616</v>
      </c>
    </row>
    <row r="63" spans="1:5" ht="12.75">
      <c r="A63" s="33" t="s">
        <v>106</v>
      </c>
      <c r="B63" s="150" t="s">
        <v>774</v>
      </c>
      <c r="C63" s="156">
        <v>95</v>
      </c>
      <c r="D63" s="34">
        <f t="shared" si="2"/>
        <v>44.60093896713615</v>
      </c>
      <c r="E63" s="35">
        <f t="shared" si="3"/>
        <v>45.60093896713615</v>
      </c>
    </row>
    <row r="64" spans="1:5" ht="12.75">
      <c r="A64" s="33" t="s">
        <v>107</v>
      </c>
      <c r="B64" s="150" t="s">
        <v>730</v>
      </c>
      <c r="C64" s="156">
        <v>92</v>
      </c>
      <c r="D64" s="34">
        <f t="shared" si="2"/>
        <v>43.1924882629108</v>
      </c>
      <c r="E64" s="35">
        <f t="shared" si="3"/>
        <v>44.1924882629108</v>
      </c>
    </row>
    <row r="65" spans="1:5" ht="12.75">
      <c r="A65" s="33" t="s">
        <v>108</v>
      </c>
      <c r="B65" s="150" t="s">
        <v>772</v>
      </c>
      <c r="C65" s="156">
        <v>89</v>
      </c>
      <c r="D65" s="34">
        <f t="shared" si="2"/>
        <v>41.78403755868544</v>
      </c>
      <c r="E65" s="35">
        <f t="shared" si="3"/>
        <v>42.78403755868544</v>
      </c>
    </row>
    <row r="66" spans="1:5" ht="12.75">
      <c r="A66" s="33" t="s">
        <v>109</v>
      </c>
      <c r="B66" s="150" t="s">
        <v>773</v>
      </c>
      <c r="C66" s="156">
        <v>83</v>
      </c>
      <c r="D66" s="34">
        <f t="shared" si="2"/>
        <v>38.967136150234744</v>
      </c>
      <c r="E66" s="35">
        <f t="shared" si="3"/>
        <v>39.967136150234744</v>
      </c>
    </row>
    <row r="67" spans="1:5" ht="12.75">
      <c r="A67" s="33" t="s">
        <v>110</v>
      </c>
      <c r="B67" s="150" t="s">
        <v>755</v>
      </c>
      <c r="C67" s="156">
        <v>83</v>
      </c>
      <c r="D67" s="34">
        <f t="shared" si="2"/>
        <v>38.967136150234744</v>
      </c>
      <c r="E67" s="35">
        <f t="shared" si="3"/>
        <v>39.967136150234744</v>
      </c>
    </row>
    <row r="68" spans="1:5" ht="12.75">
      <c r="A68" s="33" t="s">
        <v>111</v>
      </c>
      <c r="B68" s="150" t="s">
        <v>775</v>
      </c>
      <c r="C68" s="156">
        <v>80</v>
      </c>
      <c r="D68" s="34">
        <f t="shared" si="2"/>
        <v>37.558685446009385</v>
      </c>
      <c r="E68" s="35">
        <f t="shared" si="3"/>
        <v>38.558685446009385</v>
      </c>
    </row>
    <row r="69" spans="1:5" ht="12.75">
      <c r="A69" s="33" t="s">
        <v>112</v>
      </c>
      <c r="B69" s="150" t="s">
        <v>739</v>
      </c>
      <c r="C69" s="156">
        <v>80</v>
      </c>
      <c r="D69" s="34">
        <f t="shared" si="2"/>
        <v>37.558685446009385</v>
      </c>
      <c r="E69" s="35">
        <f t="shared" si="3"/>
        <v>38.558685446009385</v>
      </c>
    </row>
    <row r="70" spans="1:5" ht="12.75">
      <c r="A70" s="33" t="s">
        <v>113</v>
      </c>
      <c r="B70" s="150" t="s">
        <v>744</v>
      </c>
      <c r="C70" s="156">
        <v>79</v>
      </c>
      <c r="D70" s="34">
        <f t="shared" si="2"/>
        <v>37.08920187793427</v>
      </c>
      <c r="E70" s="35">
        <f t="shared" si="3"/>
        <v>38.08920187793427</v>
      </c>
    </row>
    <row r="71" spans="1:5" ht="12.75">
      <c r="A71" s="33" t="s">
        <v>114</v>
      </c>
      <c r="B71" s="150" t="s">
        <v>726</v>
      </c>
      <c r="C71" s="156">
        <v>72</v>
      </c>
      <c r="D71" s="34">
        <f t="shared" si="2"/>
        <v>33.80281690140845</v>
      </c>
      <c r="E71" s="35">
        <f t="shared" si="3"/>
        <v>34.80281690140845</v>
      </c>
    </row>
    <row r="72" spans="1:5" ht="12.75">
      <c r="A72" s="33" t="s">
        <v>115</v>
      </c>
      <c r="B72" s="150" t="s">
        <v>740</v>
      </c>
      <c r="C72" s="156">
        <v>70</v>
      </c>
      <c r="D72" s="34">
        <f t="shared" si="2"/>
        <v>32.863849765258216</v>
      </c>
      <c r="E72" s="35">
        <f t="shared" si="3"/>
        <v>33.863849765258216</v>
      </c>
    </row>
    <row r="73" spans="1:5" ht="12.75">
      <c r="A73" s="33" t="s">
        <v>116</v>
      </c>
      <c r="B73" s="150" t="s">
        <v>742</v>
      </c>
      <c r="C73" s="156">
        <v>63</v>
      </c>
      <c r="D73" s="34">
        <f aca="true" t="shared" si="4" ref="D73:D79">(C73/C$9)*100</f>
        <v>29.577464788732392</v>
      </c>
      <c r="E73" s="35">
        <f aca="true" t="shared" si="5" ref="E73:E79">D73+E$4</f>
        <v>30.577464788732392</v>
      </c>
    </row>
    <row r="74" spans="1:5" ht="12.75">
      <c r="A74" s="33" t="s">
        <v>117</v>
      </c>
      <c r="B74" s="150" t="s">
        <v>936</v>
      </c>
      <c r="C74" s="156">
        <v>54</v>
      </c>
      <c r="D74" s="34">
        <f t="shared" si="4"/>
        <v>25.352112676056336</v>
      </c>
      <c r="E74" s="35">
        <f t="shared" si="5"/>
        <v>26.352112676056336</v>
      </c>
    </row>
    <row r="75" spans="1:5" ht="12.75">
      <c r="A75" s="33" t="s">
        <v>118</v>
      </c>
      <c r="B75" s="150" t="s">
        <v>935</v>
      </c>
      <c r="C75" s="156">
        <v>43</v>
      </c>
      <c r="D75" s="34">
        <f t="shared" si="4"/>
        <v>20.187793427230048</v>
      </c>
      <c r="E75" s="35">
        <f t="shared" si="5"/>
        <v>21.187793427230048</v>
      </c>
    </row>
    <row r="76" spans="1:5" ht="12.75">
      <c r="A76" s="33" t="s">
        <v>119</v>
      </c>
      <c r="B76" s="150" t="s">
        <v>953</v>
      </c>
      <c r="C76" s="156">
        <v>32</v>
      </c>
      <c r="D76" s="34">
        <f t="shared" si="4"/>
        <v>15.023474178403756</v>
      </c>
      <c r="E76" s="35">
        <f t="shared" si="5"/>
        <v>16.023474178403756</v>
      </c>
    </row>
    <row r="77" spans="1:5" ht="12.75">
      <c r="A77" s="33" t="s">
        <v>120</v>
      </c>
      <c r="B77" s="150" t="s">
        <v>765</v>
      </c>
      <c r="C77" s="156">
        <v>31</v>
      </c>
      <c r="D77" s="34">
        <f t="shared" si="4"/>
        <v>14.553990610328638</v>
      </c>
      <c r="E77" s="35">
        <f t="shared" si="5"/>
        <v>15.553990610328638</v>
      </c>
    </row>
    <row r="78" spans="1:5" ht="12.75">
      <c r="A78" s="33" t="s">
        <v>121</v>
      </c>
      <c r="B78" s="150" t="s">
        <v>848</v>
      </c>
      <c r="C78" s="156">
        <v>11</v>
      </c>
      <c r="D78" s="34">
        <f t="shared" si="4"/>
        <v>5.164319248826291</v>
      </c>
      <c r="E78" s="35">
        <f t="shared" si="5"/>
        <v>6.164319248826291</v>
      </c>
    </row>
    <row r="79" spans="1:5" ht="12.75">
      <c r="A79" s="33" t="s">
        <v>122</v>
      </c>
      <c r="B79" s="150" t="s">
        <v>954</v>
      </c>
      <c r="C79" s="156">
        <v>4</v>
      </c>
      <c r="D79" s="34">
        <f t="shared" si="4"/>
        <v>1.8779342723004695</v>
      </c>
      <c r="E79" s="35">
        <f t="shared" si="5"/>
        <v>2.8779342723004695</v>
      </c>
    </row>
  </sheetData>
  <sheetProtection selectLockedCells="1" selectUnlockedCells="1"/>
  <mergeCells count="7">
    <mergeCell ref="A6:B6"/>
    <mergeCell ref="A7:B7"/>
    <mergeCell ref="A1:E1"/>
    <mergeCell ref="A4:B4"/>
    <mergeCell ref="A5:B5"/>
    <mergeCell ref="C5:D5"/>
    <mergeCell ref="C6:D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74" r:id="rId1"/>
  <headerFooter alignWithMargins="0">
    <oddFooter>&amp;L&amp;"Arial CE,Tučné"&amp;8http://zrliga.zrnet.cz&amp;C&amp;"Arial CE,Tučné"&amp;8 11. ročník ŽĎÁRSKÉ LIGY MISTRŮ&amp;R&amp;"Arial CE,Tučné"&amp;8&amp;D</oddFooter>
  </headerFooter>
  <rowBreaks count="1" manualBreakCount="1">
    <brk id="7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0" customWidth="1"/>
    <col min="2" max="2" width="21.00390625" style="0" customWidth="1"/>
    <col min="3" max="3" width="8.75390625" style="8" bestFit="1" customWidth="1"/>
    <col min="4" max="4" width="7.75390625" style="0" bestFit="1" customWidth="1"/>
    <col min="5" max="5" width="14.25390625" style="0" bestFit="1" customWidth="1"/>
  </cols>
  <sheetData>
    <row r="1" spans="1:6" ht="27">
      <c r="A1" s="277" t="s">
        <v>975</v>
      </c>
      <c r="B1" s="277"/>
      <c r="C1" s="277"/>
      <c r="D1" s="277"/>
      <c r="E1" s="277"/>
      <c r="F1" s="277"/>
    </row>
    <row r="2" spans="1:5" s="1" customFormat="1" ht="12.75" customHeight="1">
      <c r="A2" s="67"/>
      <c r="B2" s="67"/>
      <c r="C2" s="67"/>
      <c r="D2" s="67"/>
      <c r="E2" s="67"/>
    </row>
    <row r="3" spans="1:6" ht="12.75" customHeight="1">
      <c r="A3" s="117"/>
      <c r="B3" s="117"/>
      <c r="C3" s="117"/>
      <c r="E3" s="118" t="s">
        <v>13</v>
      </c>
      <c r="F3" s="119"/>
    </row>
    <row r="4" spans="1:6" ht="12.75" customHeight="1">
      <c r="A4" s="117" t="s">
        <v>14</v>
      </c>
      <c r="B4" s="117"/>
      <c r="C4" s="146" t="s">
        <v>15</v>
      </c>
      <c r="E4" s="118">
        <v>3</v>
      </c>
      <c r="F4" s="119"/>
    </row>
    <row r="5" spans="1:6" ht="12.75" customHeight="1">
      <c r="A5" s="117" t="s">
        <v>16</v>
      </c>
      <c r="B5" s="117"/>
      <c r="C5" s="165">
        <v>44507</v>
      </c>
      <c r="D5" s="117"/>
      <c r="E5" s="117"/>
      <c r="F5" s="119"/>
    </row>
    <row r="6" spans="1:6" ht="12.75" customHeight="1">
      <c r="A6" s="117" t="s">
        <v>17</v>
      </c>
      <c r="B6" s="117"/>
      <c r="C6" s="285" t="s">
        <v>35</v>
      </c>
      <c r="D6" s="285"/>
      <c r="E6" s="285"/>
      <c r="F6" s="285"/>
    </row>
    <row r="7" spans="1:6" ht="12.75" customHeight="1" thickBot="1">
      <c r="A7" s="117" t="s">
        <v>19</v>
      </c>
      <c r="B7" s="117"/>
      <c r="C7" s="116">
        <f>COUNTA(B9:B80)</f>
        <v>49</v>
      </c>
      <c r="D7" s="117"/>
      <c r="E7" s="117"/>
      <c r="F7" s="119"/>
    </row>
    <row r="8" spans="1:6" ht="15" customHeight="1" thickBot="1">
      <c r="A8" s="59" t="s">
        <v>20</v>
      </c>
      <c r="B8" s="50"/>
      <c r="C8" s="50" t="s">
        <v>21</v>
      </c>
      <c r="D8" s="61" t="s">
        <v>22</v>
      </c>
      <c r="E8" s="50" t="s">
        <v>23</v>
      </c>
      <c r="F8" s="72" t="s">
        <v>3</v>
      </c>
    </row>
    <row r="9" spans="1:7" ht="12.75" customHeight="1">
      <c r="A9" s="36" t="s">
        <v>52</v>
      </c>
      <c r="B9" s="149" t="s">
        <v>805</v>
      </c>
      <c r="C9" s="224">
        <v>0.0006649305555555557</v>
      </c>
      <c r="D9" s="37">
        <f aca="true" t="shared" si="0" ref="D9:D40">(C$9/C9)*100</f>
        <v>100</v>
      </c>
      <c r="E9" s="38">
        <f aca="true" t="shared" si="1" ref="E9:E40">E$4+D9</f>
        <v>103</v>
      </c>
      <c r="F9" s="78">
        <f aca="true" t="shared" si="2" ref="F9:F40">C9-C$9</f>
        <v>0</v>
      </c>
      <c r="G9" s="9"/>
    </row>
    <row r="10" spans="1:6" ht="12.75" customHeight="1">
      <c r="A10" s="36" t="s">
        <v>53</v>
      </c>
      <c r="B10" s="150" t="s">
        <v>688</v>
      </c>
      <c r="C10" s="223">
        <v>0.0007101851851851851</v>
      </c>
      <c r="D10" s="34">
        <f t="shared" si="0"/>
        <v>93.62777053455021</v>
      </c>
      <c r="E10" s="35">
        <f t="shared" si="1"/>
        <v>96.62777053455021</v>
      </c>
      <c r="F10" s="78">
        <f t="shared" si="2"/>
        <v>4.5254629629629464E-05</v>
      </c>
    </row>
    <row r="11" spans="1:6" ht="12.75" customHeight="1">
      <c r="A11" s="36" t="s">
        <v>54</v>
      </c>
      <c r="B11" s="150" t="s">
        <v>791</v>
      </c>
      <c r="C11" s="223">
        <v>0.00075625</v>
      </c>
      <c r="D11" s="34">
        <f t="shared" si="0"/>
        <v>87.9247015610652</v>
      </c>
      <c r="E11" s="35">
        <f t="shared" si="1"/>
        <v>90.9247015610652</v>
      </c>
      <c r="F11" s="78">
        <f t="shared" si="2"/>
        <v>9.131944444444433E-05</v>
      </c>
    </row>
    <row r="12" spans="1:6" ht="12.75" customHeight="1">
      <c r="A12" s="36" t="s">
        <v>55</v>
      </c>
      <c r="B12" s="150" t="s">
        <v>788</v>
      </c>
      <c r="C12" s="223">
        <v>0.0007703703703703704</v>
      </c>
      <c r="D12" s="34">
        <f t="shared" si="0"/>
        <v>86.31310096153847</v>
      </c>
      <c r="E12" s="35">
        <f t="shared" si="1"/>
        <v>89.31310096153847</v>
      </c>
      <c r="F12" s="78">
        <f t="shared" si="2"/>
        <v>0.00010543981481481472</v>
      </c>
    </row>
    <row r="13" spans="1:6" ht="12.75" customHeight="1">
      <c r="A13" s="36" t="s">
        <v>56</v>
      </c>
      <c r="B13" s="150" t="s">
        <v>710</v>
      </c>
      <c r="C13" s="223">
        <v>0.0007898148148148148</v>
      </c>
      <c r="D13" s="34">
        <f t="shared" si="0"/>
        <v>84.18815943728019</v>
      </c>
      <c r="E13" s="35">
        <f t="shared" si="1"/>
        <v>87.18815943728019</v>
      </c>
      <c r="F13" s="78">
        <f t="shared" si="2"/>
        <v>0.00012488425925925915</v>
      </c>
    </row>
    <row r="14" spans="1:6" ht="12.75" customHeight="1">
      <c r="A14" s="36" t="s">
        <v>57</v>
      </c>
      <c r="B14" s="150" t="s">
        <v>944</v>
      </c>
      <c r="C14" s="223">
        <v>0.0008032407407407408</v>
      </c>
      <c r="D14" s="34">
        <f t="shared" si="0"/>
        <v>82.78097982708935</v>
      </c>
      <c r="E14" s="35">
        <f t="shared" si="1"/>
        <v>85.78097982708935</v>
      </c>
      <c r="F14" s="78">
        <f t="shared" si="2"/>
        <v>0.0001383101851851851</v>
      </c>
    </row>
    <row r="15" spans="1:6" ht="12.75" customHeight="1">
      <c r="A15" s="36" t="s">
        <v>58</v>
      </c>
      <c r="B15" s="150" t="s">
        <v>955</v>
      </c>
      <c r="C15" s="223">
        <v>0.0008234953703703704</v>
      </c>
      <c r="D15" s="34">
        <f t="shared" si="0"/>
        <v>80.74490513000704</v>
      </c>
      <c r="E15" s="35">
        <f t="shared" si="1"/>
        <v>83.74490513000704</v>
      </c>
      <c r="F15" s="78">
        <f t="shared" si="2"/>
        <v>0.00015856481481481472</v>
      </c>
    </row>
    <row r="16" spans="1:6" ht="12.75" customHeight="1">
      <c r="A16" s="36" t="s">
        <v>59</v>
      </c>
      <c r="B16" s="150" t="s">
        <v>796</v>
      </c>
      <c r="C16" s="223">
        <v>0.0008822916666666666</v>
      </c>
      <c r="D16" s="34">
        <f t="shared" si="0"/>
        <v>75.36402990948446</v>
      </c>
      <c r="E16" s="35">
        <f t="shared" si="1"/>
        <v>78.36402990948446</v>
      </c>
      <c r="F16" s="78">
        <f t="shared" si="2"/>
        <v>0.000217361111111111</v>
      </c>
    </row>
    <row r="17" spans="1:6" ht="12.75" customHeight="1">
      <c r="A17" s="36" t="s">
        <v>60</v>
      </c>
      <c r="B17" s="150" t="s">
        <v>858</v>
      </c>
      <c r="C17" s="223">
        <v>0.0008995370370370369</v>
      </c>
      <c r="D17" s="34">
        <f t="shared" si="0"/>
        <v>73.919197117859</v>
      </c>
      <c r="E17" s="35">
        <f t="shared" si="1"/>
        <v>76.919197117859</v>
      </c>
      <c r="F17" s="78">
        <f t="shared" si="2"/>
        <v>0.00023460648148148125</v>
      </c>
    </row>
    <row r="18" spans="1:6" ht="12.75" customHeight="1">
      <c r="A18" s="36" t="s">
        <v>61</v>
      </c>
      <c r="B18" s="150" t="s">
        <v>956</v>
      </c>
      <c r="C18" s="223">
        <v>0.0009035879629629629</v>
      </c>
      <c r="D18" s="34">
        <f t="shared" si="0"/>
        <v>73.58780581529399</v>
      </c>
      <c r="E18" s="35">
        <f t="shared" si="1"/>
        <v>76.58780581529399</v>
      </c>
      <c r="F18" s="78">
        <f t="shared" si="2"/>
        <v>0.00023865740740740726</v>
      </c>
    </row>
    <row r="19" spans="1:6" ht="12.75" customHeight="1">
      <c r="A19" s="36" t="s">
        <v>62</v>
      </c>
      <c r="B19" s="150" t="s">
        <v>776</v>
      </c>
      <c r="C19" s="223">
        <v>0.0009069444444444445</v>
      </c>
      <c r="D19" s="34">
        <f t="shared" si="0"/>
        <v>73.31546707503828</v>
      </c>
      <c r="E19" s="35">
        <f t="shared" si="1"/>
        <v>76.31546707503828</v>
      </c>
      <c r="F19" s="78">
        <f t="shared" si="2"/>
        <v>0.00024201388888888883</v>
      </c>
    </row>
    <row r="20" spans="1:6" ht="12.75" customHeight="1">
      <c r="A20" s="36" t="s">
        <v>63</v>
      </c>
      <c r="B20" s="150" t="s">
        <v>734</v>
      </c>
      <c r="C20" s="223">
        <v>0.0009135416666666668</v>
      </c>
      <c r="D20" s="34">
        <f t="shared" si="0"/>
        <v>72.78601292284303</v>
      </c>
      <c r="E20" s="35">
        <f t="shared" si="1"/>
        <v>75.78601292284303</v>
      </c>
      <c r="F20" s="78">
        <f t="shared" si="2"/>
        <v>0.0002486111111111111</v>
      </c>
    </row>
    <row r="21" spans="1:6" ht="12.75" customHeight="1">
      <c r="A21" s="36" t="s">
        <v>64</v>
      </c>
      <c r="B21" s="150" t="s">
        <v>764</v>
      </c>
      <c r="C21" s="223">
        <v>0.0009259259259259259</v>
      </c>
      <c r="D21" s="34">
        <f t="shared" si="0"/>
        <v>71.81250000000001</v>
      </c>
      <c r="E21" s="35">
        <f t="shared" si="1"/>
        <v>74.81250000000001</v>
      </c>
      <c r="F21" s="78">
        <f t="shared" si="2"/>
        <v>0.0002609953703703702</v>
      </c>
    </row>
    <row r="22" spans="1:6" ht="12.75" customHeight="1">
      <c r="A22" s="36" t="s">
        <v>65</v>
      </c>
      <c r="B22" s="150" t="s">
        <v>957</v>
      </c>
      <c r="C22" s="223">
        <v>0.0009552083333333332</v>
      </c>
      <c r="D22" s="34">
        <f t="shared" si="0"/>
        <v>69.61105052708109</v>
      </c>
      <c r="E22" s="35">
        <f t="shared" si="1"/>
        <v>72.61105052708109</v>
      </c>
      <c r="F22" s="78">
        <f t="shared" si="2"/>
        <v>0.00029027777777777754</v>
      </c>
    </row>
    <row r="23" spans="1:6" ht="12.75" customHeight="1">
      <c r="A23" s="36" t="s">
        <v>66</v>
      </c>
      <c r="B23" s="150" t="s">
        <v>958</v>
      </c>
      <c r="C23" s="223">
        <v>0.000961574074074074</v>
      </c>
      <c r="D23" s="34">
        <f t="shared" si="0"/>
        <v>69.15021665864228</v>
      </c>
      <c r="E23" s="35">
        <f t="shared" si="1"/>
        <v>72.15021665864228</v>
      </c>
      <c r="F23" s="78">
        <f t="shared" si="2"/>
        <v>0.00029664351851851835</v>
      </c>
    </row>
    <row r="24" spans="1:6" ht="12.75" customHeight="1">
      <c r="A24" s="36" t="s">
        <v>67</v>
      </c>
      <c r="B24" s="150" t="s">
        <v>961</v>
      </c>
      <c r="C24" s="223">
        <v>0.0009969907407407408</v>
      </c>
      <c r="D24" s="34">
        <f t="shared" si="0"/>
        <v>66.69375435337824</v>
      </c>
      <c r="E24" s="35">
        <f t="shared" si="1"/>
        <v>69.69375435337824</v>
      </c>
      <c r="F24" s="78">
        <f t="shared" si="2"/>
        <v>0.00033206018518518513</v>
      </c>
    </row>
    <row r="25" spans="1:6" ht="12.75" customHeight="1">
      <c r="A25" s="36" t="s">
        <v>68</v>
      </c>
      <c r="B25" s="150" t="s">
        <v>753</v>
      </c>
      <c r="C25" s="223">
        <v>0.0010027777777777778</v>
      </c>
      <c r="D25" s="34">
        <f t="shared" si="0"/>
        <v>66.308864265928</v>
      </c>
      <c r="E25" s="35">
        <f t="shared" si="1"/>
        <v>69.308864265928</v>
      </c>
      <c r="F25" s="78">
        <f t="shared" si="2"/>
        <v>0.00033784722222222213</v>
      </c>
    </row>
    <row r="26" spans="1:6" ht="12.75" customHeight="1">
      <c r="A26" s="36" t="s">
        <v>69</v>
      </c>
      <c r="B26" s="150" t="s">
        <v>885</v>
      </c>
      <c r="C26" s="223">
        <v>0.0010041666666666667</v>
      </c>
      <c r="D26" s="34">
        <f t="shared" si="0"/>
        <v>66.21715076071924</v>
      </c>
      <c r="E26" s="35">
        <f t="shared" si="1"/>
        <v>69.21715076071924</v>
      </c>
      <c r="F26" s="78">
        <f t="shared" si="2"/>
        <v>0.000339236111111111</v>
      </c>
    </row>
    <row r="27" spans="1:6" ht="12.75" customHeight="1">
      <c r="A27" s="36" t="s">
        <v>70</v>
      </c>
      <c r="B27" s="150" t="s">
        <v>730</v>
      </c>
      <c r="C27" s="223">
        <v>0.0010416666666666667</v>
      </c>
      <c r="D27" s="34">
        <f t="shared" si="0"/>
        <v>63.83333333333334</v>
      </c>
      <c r="E27" s="35">
        <f t="shared" si="1"/>
        <v>66.83333333333334</v>
      </c>
      <c r="F27" s="78">
        <f t="shared" si="2"/>
        <v>0.000376736111111111</v>
      </c>
    </row>
    <row r="28" spans="1:6" ht="12.75" customHeight="1">
      <c r="A28" s="36" t="s">
        <v>71</v>
      </c>
      <c r="B28" s="150" t="s">
        <v>674</v>
      </c>
      <c r="C28" s="223">
        <v>0.0010484953703703704</v>
      </c>
      <c r="D28" s="34">
        <f t="shared" si="0"/>
        <v>63.41759576112155</v>
      </c>
      <c r="E28" s="35">
        <f t="shared" si="1"/>
        <v>66.41759576112155</v>
      </c>
      <c r="F28" s="78">
        <f t="shared" si="2"/>
        <v>0.00038356481481481477</v>
      </c>
    </row>
    <row r="29" spans="1:6" ht="12.75" customHeight="1">
      <c r="A29" s="36" t="s">
        <v>72</v>
      </c>
      <c r="B29" s="150" t="s">
        <v>692</v>
      </c>
      <c r="C29" s="223">
        <v>0.0010591435185185185</v>
      </c>
      <c r="D29" s="34">
        <f t="shared" si="0"/>
        <v>62.78002404108841</v>
      </c>
      <c r="E29" s="35">
        <f t="shared" si="1"/>
        <v>65.78002404108841</v>
      </c>
      <c r="F29" s="78">
        <f t="shared" si="2"/>
        <v>0.00039421296296296285</v>
      </c>
    </row>
    <row r="30" spans="1:6" ht="12.75" customHeight="1">
      <c r="A30" s="36" t="s">
        <v>73</v>
      </c>
      <c r="B30" s="150" t="s">
        <v>763</v>
      </c>
      <c r="C30" s="223">
        <v>0.0010663194444444446</v>
      </c>
      <c r="D30" s="34">
        <f t="shared" si="0"/>
        <v>62.357538261152726</v>
      </c>
      <c r="E30" s="35">
        <f t="shared" si="1"/>
        <v>65.35753826115273</v>
      </c>
      <c r="F30" s="78">
        <f t="shared" si="2"/>
        <v>0.00040138888888888895</v>
      </c>
    </row>
    <row r="31" spans="1:6" ht="12.75" customHeight="1">
      <c r="A31" s="36" t="s">
        <v>74</v>
      </c>
      <c r="B31" s="150" t="s">
        <v>959</v>
      </c>
      <c r="C31" s="223">
        <v>0.0010673611111111112</v>
      </c>
      <c r="D31" s="34">
        <f t="shared" si="0"/>
        <v>62.29668184775537</v>
      </c>
      <c r="E31" s="35">
        <f t="shared" si="1"/>
        <v>65.29668184775537</v>
      </c>
      <c r="F31" s="78">
        <f t="shared" si="2"/>
        <v>0.0004024305555555555</v>
      </c>
    </row>
    <row r="32" spans="1:6" ht="12.75" customHeight="1">
      <c r="A32" s="36" t="s">
        <v>75</v>
      </c>
      <c r="B32" s="150" t="s">
        <v>762</v>
      </c>
      <c r="C32" s="223">
        <v>0.0010787037037037037</v>
      </c>
      <c r="D32" s="34">
        <f t="shared" si="0"/>
        <v>61.641630901287556</v>
      </c>
      <c r="E32" s="35">
        <f t="shared" si="1"/>
        <v>64.64163090128756</v>
      </c>
      <c r="F32" s="78">
        <f t="shared" si="2"/>
        <v>0.00041377314814814803</v>
      </c>
    </row>
    <row r="33" spans="1:6" ht="12.75" customHeight="1">
      <c r="A33" s="36" t="s">
        <v>76</v>
      </c>
      <c r="B33" s="150" t="s">
        <v>720</v>
      </c>
      <c r="C33" s="223">
        <v>0.001084375</v>
      </c>
      <c r="D33" s="34">
        <f t="shared" si="0"/>
        <v>61.31924431636248</v>
      </c>
      <c r="E33" s="35">
        <f t="shared" si="1"/>
        <v>64.31924431636247</v>
      </c>
      <c r="F33" s="78">
        <f t="shared" si="2"/>
        <v>0.0004194444444444444</v>
      </c>
    </row>
    <row r="34" spans="1:6" ht="12.75" customHeight="1">
      <c r="A34" s="36" t="s">
        <v>77</v>
      </c>
      <c r="B34" s="150" t="s">
        <v>819</v>
      </c>
      <c r="C34" s="223">
        <v>0.001092361111111111</v>
      </c>
      <c r="D34" s="34">
        <f t="shared" si="0"/>
        <v>60.87094723458362</v>
      </c>
      <c r="E34" s="35">
        <f t="shared" si="1"/>
        <v>63.87094723458362</v>
      </c>
      <c r="F34" s="78">
        <f t="shared" si="2"/>
        <v>0.00042743055555555535</v>
      </c>
    </row>
    <row r="35" spans="1:6" ht="12.75" customHeight="1">
      <c r="A35" s="36" t="s">
        <v>78</v>
      </c>
      <c r="B35" s="150" t="s">
        <v>712</v>
      </c>
      <c r="C35" s="223">
        <v>0.0011121527777777779</v>
      </c>
      <c r="D35" s="34">
        <f t="shared" si="0"/>
        <v>59.78769903215736</v>
      </c>
      <c r="E35" s="35">
        <f t="shared" si="1"/>
        <v>62.78769903215736</v>
      </c>
      <c r="F35" s="78">
        <f t="shared" si="2"/>
        <v>0.0004472222222222222</v>
      </c>
    </row>
    <row r="36" spans="1:6" ht="12.75" customHeight="1">
      <c r="A36" s="36" t="s">
        <v>79</v>
      </c>
      <c r="B36" s="150" t="s">
        <v>921</v>
      </c>
      <c r="C36" s="223">
        <v>0.0011131944444444444</v>
      </c>
      <c r="D36" s="34">
        <f t="shared" si="0"/>
        <v>59.73175296319402</v>
      </c>
      <c r="E36" s="35">
        <f t="shared" si="1"/>
        <v>62.73175296319402</v>
      </c>
      <c r="F36" s="78">
        <f t="shared" si="2"/>
        <v>0.0004482638888888888</v>
      </c>
    </row>
    <row r="37" spans="1:6" ht="12.75" customHeight="1">
      <c r="A37" s="36" t="s">
        <v>80</v>
      </c>
      <c r="B37" s="150" t="s">
        <v>676</v>
      </c>
      <c r="C37" s="223">
        <v>0.001133912037037037</v>
      </c>
      <c r="D37" s="34">
        <f t="shared" si="0"/>
        <v>58.64040012248648</v>
      </c>
      <c r="E37" s="35">
        <f t="shared" si="1"/>
        <v>61.64040012248648</v>
      </c>
      <c r="F37" s="78">
        <f t="shared" si="2"/>
        <v>0.00046898148148148135</v>
      </c>
    </row>
    <row r="38" spans="1:6" ht="12.75" customHeight="1">
      <c r="A38" s="36" t="s">
        <v>81</v>
      </c>
      <c r="B38" s="150" t="s">
        <v>716</v>
      </c>
      <c r="C38" s="223">
        <v>0.0011738425925925924</v>
      </c>
      <c r="D38" s="34">
        <f t="shared" si="0"/>
        <v>56.64563202524159</v>
      </c>
      <c r="E38" s="35">
        <f t="shared" si="1"/>
        <v>59.64563202524159</v>
      </c>
      <c r="F38" s="78">
        <f t="shared" si="2"/>
        <v>0.0005089120370370368</v>
      </c>
    </row>
    <row r="39" spans="1:6" ht="12.75" customHeight="1">
      <c r="A39" s="36" t="s">
        <v>82</v>
      </c>
      <c r="B39" s="150" t="s">
        <v>703</v>
      </c>
      <c r="C39" s="223">
        <v>0.001257175925925926</v>
      </c>
      <c r="D39" s="34">
        <f t="shared" si="0"/>
        <v>52.890812005155595</v>
      </c>
      <c r="E39" s="35">
        <f t="shared" si="1"/>
        <v>55.890812005155595</v>
      </c>
      <c r="F39" s="78">
        <f t="shared" si="2"/>
        <v>0.0005922453703703703</v>
      </c>
    </row>
    <row r="40" spans="1:6" ht="12.75" customHeight="1">
      <c r="A40" s="36" t="s">
        <v>83</v>
      </c>
      <c r="B40" s="150" t="s">
        <v>727</v>
      </c>
      <c r="C40" s="223">
        <v>0.0012793981481481482</v>
      </c>
      <c r="D40" s="34">
        <f t="shared" si="0"/>
        <v>51.97213678306496</v>
      </c>
      <c r="E40" s="35">
        <f t="shared" si="1"/>
        <v>54.97213678306496</v>
      </c>
      <c r="F40" s="78">
        <f t="shared" si="2"/>
        <v>0.0006144675925925926</v>
      </c>
    </row>
    <row r="41" spans="1:6" ht="12.75" customHeight="1">
      <c r="A41" s="36" t="s">
        <v>84</v>
      </c>
      <c r="B41" s="150" t="s">
        <v>686</v>
      </c>
      <c r="C41" s="223">
        <v>0.0013082175925925926</v>
      </c>
      <c r="D41" s="34">
        <f aca="true" t="shared" si="3" ref="D41:D57">(C$9/C41)*100</f>
        <v>50.8272140139786</v>
      </c>
      <c r="E41" s="35">
        <f aca="true" t="shared" si="4" ref="E41:E57">E$4+D41</f>
        <v>53.8272140139786</v>
      </c>
      <c r="F41" s="78">
        <f aca="true" t="shared" si="5" ref="F41:F57">C41-C$9</f>
        <v>0.0006432870370370369</v>
      </c>
    </row>
    <row r="42" spans="1:6" ht="12.75" customHeight="1">
      <c r="A42" s="36" t="s">
        <v>85</v>
      </c>
      <c r="B42" s="150" t="s">
        <v>823</v>
      </c>
      <c r="C42" s="223">
        <v>0.001364236111111111</v>
      </c>
      <c r="D42" s="34">
        <f t="shared" si="3"/>
        <v>48.740137439552065</v>
      </c>
      <c r="E42" s="35">
        <f t="shared" si="4"/>
        <v>51.740137439552065</v>
      </c>
      <c r="F42" s="78">
        <f t="shared" si="5"/>
        <v>0.0006993055555555553</v>
      </c>
    </row>
    <row r="43" spans="1:6" ht="12.75" customHeight="1">
      <c r="A43" s="36" t="s">
        <v>86</v>
      </c>
      <c r="B43" s="150" t="s">
        <v>765</v>
      </c>
      <c r="C43" s="223">
        <v>0.0014128472222222222</v>
      </c>
      <c r="D43" s="34">
        <f t="shared" si="3"/>
        <v>47.06316048169084</v>
      </c>
      <c r="E43" s="35">
        <f t="shared" si="4"/>
        <v>50.06316048169084</v>
      </c>
      <c r="F43" s="78">
        <f t="shared" si="5"/>
        <v>0.0007479166666666666</v>
      </c>
    </row>
    <row r="44" spans="1:6" ht="12.75" customHeight="1">
      <c r="A44" s="36" t="s">
        <v>87</v>
      </c>
      <c r="B44" s="150" t="s">
        <v>739</v>
      </c>
      <c r="C44" s="223">
        <v>0.0014456018518518518</v>
      </c>
      <c r="D44" s="34">
        <f t="shared" si="3"/>
        <v>45.99679743795037</v>
      </c>
      <c r="E44" s="35">
        <f t="shared" si="4"/>
        <v>48.99679743795037</v>
      </c>
      <c r="F44" s="78">
        <f t="shared" si="5"/>
        <v>0.0007806712962962961</v>
      </c>
    </row>
    <row r="45" spans="1:6" ht="12.75" customHeight="1">
      <c r="A45" s="36" t="s">
        <v>88</v>
      </c>
      <c r="B45" s="150" t="s">
        <v>801</v>
      </c>
      <c r="C45" s="223">
        <v>0.0015025462962962963</v>
      </c>
      <c r="D45" s="34">
        <f t="shared" si="3"/>
        <v>44.25358188260669</v>
      </c>
      <c r="E45" s="35">
        <f t="shared" si="4"/>
        <v>47.25358188260669</v>
      </c>
      <c r="F45" s="78">
        <f t="shared" si="5"/>
        <v>0.0008376157407407407</v>
      </c>
    </row>
    <row r="46" spans="1:6" ht="12.75" customHeight="1">
      <c r="A46" s="36" t="s">
        <v>89</v>
      </c>
      <c r="B46" s="150" t="s">
        <v>677</v>
      </c>
      <c r="C46" s="223">
        <v>0.0015519675925925926</v>
      </c>
      <c r="D46" s="34">
        <f t="shared" si="3"/>
        <v>42.84435826683571</v>
      </c>
      <c r="E46" s="35">
        <f t="shared" si="4"/>
        <v>45.84435826683571</v>
      </c>
      <c r="F46" s="78">
        <f t="shared" si="5"/>
        <v>0.000887037037037037</v>
      </c>
    </row>
    <row r="47" spans="1:6" ht="12.75" customHeight="1">
      <c r="A47" s="36" t="s">
        <v>90</v>
      </c>
      <c r="B47" s="150" t="s">
        <v>701</v>
      </c>
      <c r="C47" s="223">
        <v>0.0015545138888888891</v>
      </c>
      <c r="D47" s="34">
        <f t="shared" si="3"/>
        <v>42.7741791378155</v>
      </c>
      <c r="E47" s="35">
        <f t="shared" si="4"/>
        <v>45.7741791378155</v>
      </c>
      <c r="F47" s="78">
        <f t="shared" si="5"/>
        <v>0.0008895833333333335</v>
      </c>
    </row>
    <row r="48" spans="1:6" ht="12.75" customHeight="1">
      <c r="A48" s="36" t="s">
        <v>91</v>
      </c>
      <c r="B48" s="150" t="s">
        <v>744</v>
      </c>
      <c r="C48" s="223">
        <v>0.0015748842592592594</v>
      </c>
      <c r="D48" s="34">
        <f t="shared" si="3"/>
        <v>42.22091570515176</v>
      </c>
      <c r="E48" s="35">
        <f t="shared" si="4"/>
        <v>45.22091570515176</v>
      </c>
      <c r="F48" s="78">
        <f t="shared" si="5"/>
        <v>0.0009099537037037037</v>
      </c>
    </row>
    <row r="49" spans="1:6" ht="12.75" customHeight="1">
      <c r="A49" s="36" t="s">
        <v>92</v>
      </c>
      <c r="B49" s="150" t="s">
        <v>960</v>
      </c>
      <c r="C49" s="223">
        <v>0.0016074074074074074</v>
      </c>
      <c r="D49" s="34">
        <f t="shared" si="3"/>
        <v>41.366647465437794</v>
      </c>
      <c r="E49" s="35">
        <f t="shared" si="4"/>
        <v>44.366647465437794</v>
      </c>
      <c r="F49" s="78">
        <f t="shared" si="5"/>
        <v>0.0009424768518518518</v>
      </c>
    </row>
    <row r="50" spans="1:6" ht="12.75" customHeight="1">
      <c r="A50" s="36" t="s">
        <v>93</v>
      </c>
      <c r="B50" s="150" t="s">
        <v>922</v>
      </c>
      <c r="C50" s="223">
        <v>0.001624537037037037</v>
      </c>
      <c r="D50" s="34">
        <f t="shared" si="3"/>
        <v>40.93046451980622</v>
      </c>
      <c r="E50" s="35">
        <f t="shared" si="4"/>
        <v>43.93046451980622</v>
      </c>
      <c r="F50" s="78">
        <f t="shared" si="5"/>
        <v>0.0009596064814814813</v>
      </c>
    </row>
    <row r="51" spans="1:6" ht="12.75" customHeight="1">
      <c r="A51" s="36" t="s">
        <v>94</v>
      </c>
      <c r="B51" s="150" t="s">
        <v>732</v>
      </c>
      <c r="C51" s="223">
        <v>0.0016666666666666668</v>
      </c>
      <c r="D51" s="34">
        <f t="shared" si="3"/>
        <v>39.895833333333336</v>
      </c>
      <c r="E51" s="35">
        <f t="shared" si="4"/>
        <v>42.895833333333336</v>
      </c>
      <c r="F51" s="78">
        <f t="shared" si="5"/>
        <v>0.0010017361111111112</v>
      </c>
    </row>
    <row r="52" spans="1:6" ht="12.75">
      <c r="A52" s="36" t="s">
        <v>95</v>
      </c>
      <c r="B52" s="150" t="s">
        <v>935</v>
      </c>
      <c r="C52" s="223">
        <v>0.0017403935185185185</v>
      </c>
      <c r="D52" s="34">
        <f t="shared" si="3"/>
        <v>38.205759127485535</v>
      </c>
      <c r="E52" s="35">
        <f t="shared" si="4"/>
        <v>41.205759127485535</v>
      </c>
      <c r="F52" s="78">
        <f t="shared" si="5"/>
        <v>0.001075462962962963</v>
      </c>
    </row>
    <row r="53" spans="1:6" ht="12.75">
      <c r="A53" s="36" t="s">
        <v>96</v>
      </c>
      <c r="B53" s="150" t="s">
        <v>690</v>
      </c>
      <c r="C53" s="223">
        <v>0.001757638888888889</v>
      </c>
      <c r="D53" s="34">
        <f t="shared" si="3"/>
        <v>37.83089687870407</v>
      </c>
      <c r="E53" s="35">
        <f t="shared" si="4"/>
        <v>40.83089687870407</v>
      </c>
      <c r="F53" s="78">
        <f t="shared" si="5"/>
        <v>0.0010927083333333336</v>
      </c>
    </row>
    <row r="54" spans="1:6" ht="12.75">
      <c r="A54" s="36" t="s">
        <v>97</v>
      </c>
      <c r="B54" s="150" t="s">
        <v>936</v>
      </c>
      <c r="C54" s="223">
        <v>0.0017769675925925924</v>
      </c>
      <c r="D54" s="34">
        <f t="shared" si="3"/>
        <v>37.41939686054844</v>
      </c>
      <c r="E54" s="35">
        <f t="shared" si="4"/>
        <v>40.41939686054844</v>
      </c>
      <c r="F54" s="78">
        <f t="shared" si="5"/>
        <v>0.0011120370370370368</v>
      </c>
    </row>
    <row r="55" spans="1:6" ht="12.75">
      <c r="A55" s="36" t="s">
        <v>98</v>
      </c>
      <c r="B55" s="153" t="s">
        <v>698</v>
      </c>
      <c r="C55" s="223">
        <v>0.0018035879629629628</v>
      </c>
      <c r="D55" s="34">
        <f t="shared" si="3"/>
        <v>36.86709876147084</v>
      </c>
      <c r="E55" s="35">
        <f t="shared" si="4"/>
        <v>39.86709876147084</v>
      </c>
      <c r="F55" s="78">
        <f t="shared" si="5"/>
        <v>0.0011386574074074072</v>
      </c>
    </row>
    <row r="56" spans="1:6" ht="12.75">
      <c r="A56" s="36" t="s">
        <v>99</v>
      </c>
      <c r="B56" s="150" t="s">
        <v>731</v>
      </c>
      <c r="C56" s="223">
        <v>0.0020504629629629627</v>
      </c>
      <c r="D56" s="34">
        <f t="shared" si="3"/>
        <v>32.428313389026876</v>
      </c>
      <c r="E56" s="35">
        <f t="shared" si="4"/>
        <v>35.428313389026876</v>
      </c>
      <c r="F56" s="78">
        <f t="shared" si="5"/>
        <v>0.001385532407407407</v>
      </c>
    </row>
    <row r="57" spans="1:6" ht="12.75">
      <c r="A57" s="36" t="s">
        <v>100</v>
      </c>
      <c r="B57" s="150" t="s">
        <v>706</v>
      </c>
      <c r="C57" s="223">
        <v>0.002275810185185185</v>
      </c>
      <c r="D57" s="34">
        <f t="shared" si="3"/>
        <v>29.21731170218177</v>
      </c>
      <c r="E57" s="35">
        <f t="shared" si="4"/>
        <v>32.217311702181775</v>
      </c>
      <c r="F57" s="78">
        <f t="shared" si="5"/>
        <v>0.0016108796296296292</v>
      </c>
    </row>
  </sheetData>
  <sheetProtection selectLockedCells="1" selectUnlockedCells="1"/>
  <mergeCells count="2">
    <mergeCell ref="A1:F1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fitToHeight="1" fitToWidth="1" orientation="portrait" paperSize="9" r:id="rId1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88"/>
  <sheetViews>
    <sheetView zoomScale="130" zoomScaleNormal="130" zoomScaleSheetLayoutView="80" zoomScalePageLayoutView="0" workbookViewId="0" topLeftCell="A1">
      <selection activeCell="A1" sqref="A1:E1"/>
    </sheetView>
  </sheetViews>
  <sheetFormatPr defaultColWidth="9.00390625" defaultRowHeight="12.75"/>
  <cols>
    <col min="1" max="1" width="3.625" style="0" customWidth="1"/>
    <col min="2" max="2" width="21.375" style="0" bestFit="1" customWidth="1"/>
    <col min="3" max="3" width="7.875" style="0" bestFit="1" customWidth="1"/>
    <col min="4" max="4" width="7.375" style="0" customWidth="1"/>
    <col min="5" max="5" width="14.25390625" style="0" bestFit="1" customWidth="1"/>
  </cols>
  <sheetData>
    <row r="1" spans="1:5" ht="27">
      <c r="A1" s="277" t="s">
        <v>976</v>
      </c>
      <c r="B1" s="277"/>
      <c r="C1" s="277"/>
      <c r="D1" s="277"/>
      <c r="E1" s="277"/>
    </row>
    <row r="2" spans="1:5" s="1" customFormat="1" ht="12.75" customHeight="1">
      <c r="A2" s="67"/>
      <c r="B2" s="67"/>
      <c r="C2" s="67"/>
      <c r="D2" s="67"/>
      <c r="E2" s="67"/>
    </row>
    <row r="3" spans="1:5" ht="12.75" customHeight="1">
      <c r="A3" s="117"/>
      <c r="B3" s="117"/>
      <c r="C3" s="122"/>
      <c r="E3" s="118" t="s">
        <v>13</v>
      </c>
    </row>
    <row r="4" spans="1:5" ht="12.75" customHeight="1">
      <c r="A4" s="276" t="s">
        <v>14</v>
      </c>
      <c r="B4" s="276"/>
      <c r="C4" s="186" t="s">
        <v>15</v>
      </c>
      <c r="D4" s="198"/>
      <c r="E4" s="118">
        <v>1</v>
      </c>
    </row>
    <row r="5" spans="1:5" ht="12.75" customHeight="1">
      <c r="A5" s="276" t="s">
        <v>16</v>
      </c>
      <c r="B5" s="276"/>
      <c r="C5" s="286" t="s">
        <v>962</v>
      </c>
      <c r="D5" s="286"/>
      <c r="E5" s="120"/>
    </row>
    <row r="6" spans="1:5" ht="12.75" customHeight="1">
      <c r="A6" s="276" t="s">
        <v>17</v>
      </c>
      <c r="B6" s="276"/>
      <c r="C6" s="278" t="s">
        <v>963</v>
      </c>
      <c r="D6" s="278"/>
      <c r="E6" s="278"/>
    </row>
    <row r="7" spans="1:5" ht="12.75" customHeight="1" thickBot="1">
      <c r="A7" s="276" t="s">
        <v>19</v>
      </c>
      <c r="B7" s="276"/>
      <c r="C7" s="121">
        <f>COUNTA(B9:B95)</f>
        <v>80</v>
      </c>
      <c r="D7" s="123"/>
      <c r="E7" s="123"/>
    </row>
    <row r="8" spans="1:5" ht="15" customHeight="1" thickBot="1">
      <c r="A8" s="63" t="s">
        <v>20</v>
      </c>
      <c r="B8" s="64"/>
      <c r="C8" s="65" t="s">
        <v>1</v>
      </c>
      <c r="D8" s="66" t="s">
        <v>22</v>
      </c>
      <c r="E8" s="75" t="s">
        <v>23</v>
      </c>
    </row>
    <row r="9" spans="1:5" ht="12.75">
      <c r="A9" s="55" t="s">
        <v>52</v>
      </c>
      <c r="B9" s="151" t="s">
        <v>964</v>
      </c>
      <c r="C9" s="152">
        <v>373</v>
      </c>
      <c r="D9" s="56">
        <f aca="true" t="shared" si="0" ref="D9:D40">(C9/C$9)*100</f>
        <v>100</v>
      </c>
      <c r="E9" s="57">
        <f aca="true" t="shared" si="1" ref="E9:E40">D9+E$4</f>
        <v>101</v>
      </c>
    </row>
    <row r="10" spans="1:5" ht="12.75">
      <c r="A10" s="55" t="s">
        <v>53</v>
      </c>
      <c r="B10" s="153" t="s">
        <v>823</v>
      </c>
      <c r="C10" s="154">
        <v>355</v>
      </c>
      <c r="D10" s="53">
        <f t="shared" si="0"/>
        <v>95.17426273458445</v>
      </c>
      <c r="E10" s="54">
        <f t="shared" si="1"/>
        <v>96.17426273458445</v>
      </c>
    </row>
    <row r="11" spans="1:5" ht="12.75">
      <c r="A11" s="55" t="s">
        <v>54</v>
      </c>
      <c r="B11" s="150" t="s">
        <v>694</v>
      </c>
      <c r="C11" s="154">
        <v>320</v>
      </c>
      <c r="D11" s="53">
        <f t="shared" si="0"/>
        <v>85.79088471849866</v>
      </c>
      <c r="E11" s="54">
        <f t="shared" si="1"/>
        <v>86.79088471849866</v>
      </c>
    </row>
    <row r="12" spans="1:5" ht="12.75">
      <c r="A12" s="55" t="s">
        <v>55</v>
      </c>
      <c r="B12" s="150" t="s">
        <v>673</v>
      </c>
      <c r="C12" s="154">
        <v>319</v>
      </c>
      <c r="D12" s="53">
        <f t="shared" si="0"/>
        <v>85.52278820375335</v>
      </c>
      <c r="E12" s="54">
        <f t="shared" si="1"/>
        <v>86.52278820375335</v>
      </c>
    </row>
    <row r="13" spans="1:5" ht="12.75">
      <c r="A13" s="55" t="s">
        <v>56</v>
      </c>
      <c r="B13" s="153" t="s">
        <v>965</v>
      </c>
      <c r="C13" s="154">
        <v>309</v>
      </c>
      <c r="D13" s="53">
        <f t="shared" si="0"/>
        <v>82.84182305630027</v>
      </c>
      <c r="E13" s="54">
        <f t="shared" si="1"/>
        <v>83.84182305630027</v>
      </c>
    </row>
    <row r="14" spans="1:5" ht="12.75">
      <c r="A14" s="55" t="s">
        <v>57</v>
      </c>
      <c r="B14" s="153" t="s">
        <v>719</v>
      </c>
      <c r="C14" s="154">
        <v>304</v>
      </c>
      <c r="D14" s="53">
        <f t="shared" si="0"/>
        <v>81.50134048257372</v>
      </c>
      <c r="E14" s="54">
        <f t="shared" si="1"/>
        <v>82.50134048257372</v>
      </c>
    </row>
    <row r="15" spans="1:5" ht="12.75">
      <c r="A15" s="55" t="s">
        <v>58</v>
      </c>
      <c r="B15" s="153" t="s">
        <v>776</v>
      </c>
      <c r="C15" s="154">
        <v>303</v>
      </c>
      <c r="D15" s="53">
        <f t="shared" si="0"/>
        <v>81.23324396782841</v>
      </c>
      <c r="E15" s="54">
        <f t="shared" si="1"/>
        <v>82.23324396782841</v>
      </c>
    </row>
    <row r="16" spans="1:5" ht="12.75">
      <c r="A16" s="55" t="s">
        <v>59</v>
      </c>
      <c r="B16" s="150" t="s">
        <v>705</v>
      </c>
      <c r="C16" s="154">
        <v>301</v>
      </c>
      <c r="D16" s="53">
        <f t="shared" si="0"/>
        <v>80.6970509383378</v>
      </c>
      <c r="E16" s="54">
        <f t="shared" si="1"/>
        <v>81.6970509383378</v>
      </c>
    </row>
    <row r="17" spans="1:5" ht="12.75">
      <c r="A17" s="55" t="s">
        <v>60</v>
      </c>
      <c r="B17" s="153" t="s">
        <v>675</v>
      </c>
      <c r="C17" s="154">
        <v>286</v>
      </c>
      <c r="D17" s="53">
        <f t="shared" si="0"/>
        <v>76.67560321715817</v>
      </c>
      <c r="E17" s="54">
        <f t="shared" si="1"/>
        <v>77.67560321715817</v>
      </c>
    </row>
    <row r="18" spans="1:5" ht="12.75">
      <c r="A18" s="55" t="s">
        <v>61</v>
      </c>
      <c r="B18" s="153" t="s">
        <v>966</v>
      </c>
      <c r="C18" s="154">
        <v>284</v>
      </c>
      <c r="D18" s="53">
        <f t="shared" si="0"/>
        <v>76.13941018766755</v>
      </c>
      <c r="E18" s="54">
        <f t="shared" si="1"/>
        <v>77.13941018766755</v>
      </c>
    </row>
    <row r="19" spans="1:5" ht="12.75">
      <c r="A19" s="55" t="s">
        <v>62</v>
      </c>
      <c r="B19" s="153" t="s">
        <v>687</v>
      </c>
      <c r="C19" s="154">
        <v>266</v>
      </c>
      <c r="D19" s="53">
        <f t="shared" si="0"/>
        <v>71.31367292225201</v>
      </c>
      <c r="E19" s="54">
        <f t="shared" si="1"/>
        <v>72.31367292225201</v>
      </c>
    </row>
    <row r="20" spans="1:5" ht="12.75">
      <c r="A20" s="52" t="s">
        <v>63</v>
      </c>
      <c r="B20" s="153" t="s">
        <v>674</v>
      </c>
      <c r="C20" s="154">
        <v>263</v>
      </c>
      <c r="D20" s="53">
        <f t="shared" si="0"/>
        <v>70.50938337801608</v>
      </c>
      <c r="E20" s="54">
        <f t="shared" si="1"/>
        <v>71.50938337801608</v>
      </c>
    </row>
    <row r="21" spans="1:5" ht="12.75">
      <c r="A21" s="55" t="s">
        <v>64</v>
      </c>
      <c r="B21" s="149" t="s">
        <v>685</v>
      </c>
      <c r="C21" s="152">
        <v>255</v>
      </c>
      <c r="D21" s="56">
        <f t="shared" si="0"/>
        <v>68.36461126005362</v>
      </c>
      <c r="E21" s="57">
        <f t="shared" si="1"/>
        <v>69.36461126005362</v>
      </c>
    </row>
    <row r="22" spans="1:5" ht="12.75">
      <c r="A22" s="55" t="s">
        <v>65</v>
      </c>
      <c r="B22" s="150" t="s">
        <v>949</v>
      </c>
      <c r="C22" s="154">
        <v>251</v>
      </c>
      <c r="D22" s="53">
        <f t="shared" si="0"/>
        <v>67.29222520107238</v>
      </c>
      <c r="E22" s="54">
        <f t="shared" si="1"/>
        <v>68.29222520107238</v>
      </c>
    </row>
    <row r="23" spans="1:5" ht="12.75">
      <c r="A23" s="55" t="s">
        <v>66</v>
      </c>
      <c r="B23" s="153" t="s">
        <v>753</v>
      </c>
      <c r="C23" s="154">
        <v>248</v>
      </c>
      <c r="D23" s="53">
        <f t="shared" si="0"/>
        <v>66.48793565683646</v>
      </c>
      <c r="E23" s="54">
        <f t="shared" si="1"/>
        <v>67.48793565683646</v>
      </c>
    </row>
    <row r="24" spans="1:5" ht="12.75">
      <c r="A24" s="55" t="s">
        <v>67</v>
      </c>
      <c r="B24" s="153" t="s">
        <v>686</v>
      </c>
      <c r="C24" s="154">
        <v>242</v>
      </c>
      <c r="D24" s="53">
        <f t="shared" si="0"/>
        <v>64.87935656836461</v>
      </c>
      <c r="E24" s="54">
        <f t="shared" si="1"/>
        <v>65.87935656836461</v>
      </c>
    </row>
    <row r="25" spans="1:5" ht="12.75">
      <c r="A25" s="55" t="s">
        <v>68</v>
      </c>
      <c r="B25" s="153" t="s">
        <v>676</v>
      </c>
      <c r="C25" s="154">
        <v>227</v>
      </c>
      <c r="D25" s="53">
        <f t="shared" si="0"/>
        <v>60.85790884718498</v>
      </c>
      <c r="E25" s="54">
        <f t="shared" si="1"/>
        <v>61.85790884718498</v>
      </c>
    </row>
    <row r="26" spans="1:5" ht="12.75">
      <c r="A26" s="55" t="s">
        <v>69</v>
      </c>
      <c r="B26" s="150" t="s">
        <v>716</v>
      </c>
      <c r="C26" s="154">
        <v>222</v>
      </c>
      <c r="D26" s="53">
        <f t="shared" si="0"/>
        <v>59.51742627345844</v>
      </c>
      <c r="E26" s="54">
        <f t="shared" si="1"/>
        <v>60.51742627345844</v>
      </c>
    </row>
    <row r="27" spans="1:5" ht="12.75">
      <c r="A27" s="55" t="s">
        <v>70</v>
      </c>
      <c r="B27" s="153" t="s">
        <v>695</v>
      </c>
      <c r="C27" s="154">
        <v>220</v>
      </c>
      <c r="D27" s="53">
        <f t="shared" si="0"/>
        <v>58.98123324396782</v>
      </c>
      <c r="E27" s="54">
        <f t="shared" si="1"/>
        <v>59.98123324396782</v>
      </c>
    </row>
    <row r="28" spans="1:5" ht="12.75">
      <c r="A28" s="55" t="s">
        <v>71</v>
      </c>
      <c r="B28" s="150" t="s">
        <v>701</v>
      </c>
      <c r="C28" s="154">
        <v>220</v>
      </c>
      <c r="D28" s="53">
        <f t="shared" si="0"/>
        <v>58.98123324396782</v>
      </c>
      <c r="E28" s="54">
        <f t="shared" si="1"/>
        <v>59.98123324396782</v>
      </c>
    </row>
    <row r="29" spans="1:5" ht="12.75">
      <c r="A29" s="55" t="s">
        <v>72</v>
      </c>
      <c r="B29" s="153" t="s">
        <v>779</v>
      </c>
      <c r="C29" s="154">
        <v>214</v>
      </c>
      <c r="D29" s="53">
        <f t="shared" si="0"/>
        <v>57.37265415549599</v>
      </c>
      <c r="E29" s="54">
        <f t="shared" si="1"/>
        <v>58.37265415549599</v>
      </c>
    </row>
    <row r="30" spans="1:5" ht="12.75">
      <c r="A30" s="55" t="s">
        <v>73</v>
      </c>
      <c r="B30" s="153" t="s">
        <v>713</v>
      </c>
      <c r="C30" s="154">
        <v>214</v>
      </c>
      <c r="D30" s="53">
        <f t="shared" si="0"/>
        <v>57.37265415549599</v>
      </c>
      <c r="E30" s="54">
        <f t="shared" si="1"/>
        <v>58.37265415549599</v>
      </c>
    </row>
    <row r="31" spans="1:5" ht="12.75">
      <c r="A31" s="55" t="s">
        <v>74</v>
      </c>
      <c r="B31" s="153" t="s">
        <v>720</v>
      </c>
      <c r="C31" s="154">
        <v>212</v>
      </c>
      <c r="D31" s="53">
        <f t="shared" si="0"/>
        <v>56.83646112600537</v>
      </c>
      <c r="E31" s="54">
        <f t="shared" si="1"/>
        <v>57.83646112600537</v>
      </c>
    </row>
    <row r="32" spans="1:5" ht="12.75">
      <c r="A32" s="55" t="s">
        <v>75</v>
      </c>
      <c r="B32" s="150" t="s">
        <v>712</v>
      </c>
      <c r="C32" s="154">
        <v>209</v>
      </c>
      <c r="D32" s="53">
        <f t="shared" si="0"/>
        <v>56.03217158176944</v>
      </c>
      <c r="E32" s="54">
        <f t="shared" si="1"/>
        <v>57.03217158176944</v>
      </c>
    </row>
    <row r="33" spans="1:5" ht="12.75">
      <c r="A33" s="55" t="s">
        <v>76</v>
      </c>
      <c r="B33" s="150" t="s">
        <v>699</v>
      </c>
      <c r="C33" s="154">
        <v>204</v>
      </c>
      <c r="D33" s="53">
        <f t="shared" si="0"/>
        <v>54.6916890080429</v>
      </c>
      <c r="E33" s="54">
        <f t="shared" si="1"/>
        <v>55.6916890080429</v>
      </c>
    </row>
    <row r="34" spans="1:5" ht="12.75">
      <c r="A34" s="55" t="s">
        <v>77</v>
      </c>
      <c r="B34" s="153" t="s">
        <v>967</v>
      </c>
      <c r="C34" s="154">
        <v>204</v>
      </c>
      <c r="D34" s="53">
        <f t="shared" si="0"/>
        <v>54.6916890080429</v>
      </c>
      <c r="E34" s="54">
        <f t="shared" si="1"/>
        <v>55.6916890080429</v>
      </c>
    </row>
    <row r="35" spans="1:5" ht="12.75">
      <c r="A35" s="55" t="s">
        <v>78</v>
      </c>
      <c r="B35" s="153" t="s">
        <v>691</v>
      </c>
      <c r="C35" s="154">
        <v>203</v>
      </c>
      <c r="D35" s="53">
        <f t="shared" si="0"/>
        <v>54.42359249329759</v>
      </c>
      <c r="E35" s="54">
        <f t="shared" si="1"/>
        <v>55.42359249329759</v>
      </c>
    </row>
    <row r="36" spans="1:5" ht="12.75">
      <c r="A36" s="55" t="s">
        <v>79</v>
      </c>
      <c r="B36" s="153" t="s">
        <v>703</v>
      </c>
      <c r="C36" s="154">
        <v>203</v>
      </c>
      <c r="D36" s="53">
        <f t="shared" si="0"/>
        <v>54.42359249329759</v>
      </c>
      <c r="E36" s="54">
        <f t="shared" si="1"/>
        <v>55.42359249329759</v>
      </c>
    </row>
    <row r="37" spans="1:5" ht="12.75">
      <c r="A37" s="55" t="s">
        <v>80</v>
      </c>
      <c r="B37" s="153" t="s">
        <v>693</v>
      </c>
      <c r="C37" s="154">
        <v>202</v>
      </c>
      <c r="D37" s="53">
        <f t="shared" si="0"/>
        <v>54.15549597855228</v>
      </c>
      <c r="E37" s="54">
        <f t="shared" si="1"/>
        <v>55.15549597855228</v>
      </c>
    </row>
    <row r="38" spans="1:5" ht="12.75">
      <c r="A38" s="55" t="s">
        <v>81</v>
      </c>
      <c r="B38" s="153" t="s">
        <v>754</v>
      </c>
      <c r="C38" s="154">
        <v>202</v>
      </c>
      <c r="D38" s="53">
        <f t="shared" si="0"/>
        <v>54.15549597855228</v>
      </c>
      <c r="E38" s="54">
        <f t="shared" si="1"/>
        <v>55.15549597855228</v>
      </c>
    </row>
    <row r="39" spans="1:5" ht="12.75">
      <c r="A39" s="55" t="s">
        <v>82</v>
      </c>
      <c r="B39" s="150" t="s">
        <v>769</v>
      </c>
      <c r="C39" s="154">
        <v>197</v>
      </c>
      <c r="D39" s="53">
        <f t="shared" si="0"/>
        <v>52.81501340482574</v>
      </c>
      <c r="E39" s="54">
        <f t="shared" si="1"/>
        <v>53.81501340482574</v>
      </c>
    </row>
    <row r="40" spans="1:5" ht="12.75">
      <c r="A40" s="55" t="s">
        <v>83</v>
      </c>
      <c r="B40" s="153" t="s">
        <v>692</v>
      </c>
      <c r="C40" s="154">
        <v>195</v>
      </c>
      <c r="D40" s="53">
        <f t="shared" si="0"/>
        <v>52.27882037533512</v>
      </c>
      <c r="E40" s="54">
        <f t="shared" si="1"/>
        <v>53.27882037533512</v>
      </c>
    </row>
    <row r="41" spans="1:5" ht="12.75">
      <c r="A41" s="55" t="s">
        <v>84</v>
      </c>
      <c r="B41" s="153" t="s">
        <v>724</v>
      </c>
      <c r="C41" s="154">
        <v>194</v>
      </c>
      <c r="D41" s="53">
        <f aca="true" t="shared" si="2" ref="D41:D72">(C41/C$9)*100</f>
        <v>52.01072386058981</v>
      </c>
      <c r="E41" s="54">
        <f aca="true" t="shared" si="3" ref="E41:E72">D41+E$4</f>
        <v>53.01072386058981</v>
      </c>
    </row>
    <row r="42" spans="1:5" ht="12.75">
      <c r="A42" s="55" t="s">
        <v>85</v>
      </c>
      <c r="B42" s="153" t="s">
        <v>968</v>
      </c>
      <c r="C42" s="154">
        <v>194</v>
      </c>
      <c r="D42" s="53">
        <f t="shared" si="2"/>
        <v>52.01072386058981</v>
      </c>
      <c r="E42" s="54">
        <f t="shared" si="3"/>
        <v>53.01072386058981</v>
      </c>
    </row>
    <row r="43" spans="1:5" ht="12.75">
      <c r="A43" s="55" t="s">
        <v>86</v>
      </c>
      <c r="B43" s="153" t="s">
        <v>723</v>
      </c>
      <c r="C43" s="154">
        <v>193</v>
      </c>
      <c r="D43" s="53">
        <f t="shared" si="2"/>
        <v>51.742627345844504</v>
      </c>
      <c r="E43" s="54">
        <f t="shared" si="3"/>
        <v>52.742627345844504</v>
      </c>
    </row>
    <row r="44" spans="1:5" ht="12.75">
      <c r="A44" s="55" t="s">
        <v>87</v>
      </c>
      <c r="B44" s="153" t="s">
        <v>680</v>
      </c>
      <c r="C44" s="154">
        <v>192</v>
      </c>
      <c r="D44" s="53">
        <f t="shared" si="2"/>
        <v>51.474530831099194</v>
      </c>
      <c r="E44" s="54">
        <f t="shared" si="3"/>
        <v>52.474530831099194</v>
      </c>
    </row>
    <row r="45" spans="1:5" ht="12.75">
      <c r="A45" s="55" t="s">
        <v>88</v>
      </c>
      <c r="B45" s="153" t="s">
        <v>677</v>
      </c>
      <c r="C45" s="154">
        <v>191</v>
      </c>
      <c r="D45" s="53">
        <f t="shared" si="2"/>
        <v>51.206434316353885</v>
      </c>
      <c r="E45" s="54">
        <f t="shared" si="3"/>
        <v>52.206434316353885</v>
      </c>
    </row>
    <row r="46" spans="1:5" ht="12.75">
      <c r="A46" s="55" t="s">
        <v>89</v>
      </c>
      <c r="B46" s="153" t="s">
        <v>969</v>
      </c>
      <c r="C46" s="154">
        <v>185</v>
      </c>
      <c r="D46" s="53">
        <f t="shared" si="2"/>
        <v>49.597855227882036</v>
      </c>
      <c r="E46" s="54">
        <f t="shared" si="3"/>
        <v>50.597855227882036</v>
      </c>
    </row>
    <row r="47" spans="1:5" ht="12.75">
      <c r="A47" s="55" t="s">
        <v>90</v>
      </c>
      <c r="B47" s="153" t="s">
        <v>774</v>
      </c>
      <c r="C47" s="154">
        <v>184</v>
      </c>
      <c r="D47" s="53">
        <f t="shared" si="2"/>
        <v>49.32975871313673</v>
      </c>
      <c r="E47" s="54">
        <f t="shared" si="3"/>
        <v>50.32975871313673</v>
      </c>
    </row>
    <row r="48" spans="1:5" ht="12.75">
      <c r="A48" s="55" t="s">
        <v>91</v>
      </c>
      <c r="B48" s="150" t="s">
        <v>770</v>
      </c>
      <c r="C48" s="154">
        <v>183</v>
      </c>
      <c r="D48" s="53">
        <f t="shared" si="2"/>
        <v>49.06166219839142</v>
      </c>
      <c r="E48" s="54">
        <f t="shared" si="3"/>
        <v>50.06166219839142</v>
      </c>
    </row>
    <row r="49" spans="1:5" ht="12.75">
      <c r="A49" s="55" t="s">
        <v>92</v>
      </c>
      <c r="B49" s="153" t="s">
        <v>801</v>
      </c>
      <c r="C49" s="154">
        <v>181</v>
      </c>
      <c r="D49" s="53">
        <f t="shared" si="2"/>
        <v>48.525469168900806</v>
      </c>
      <c r="E49" s="54">
        <f t="shared" si="3"/>
        <v>49.525469168900806</v>
      </c>
    </row>
    <row r="50" spans="1:5" ht="12.75">
      <c r="A50" s="55" t="s">
        <v>93</v>
      </c>
      <c r="B50" s="153" t="s">
        <v>730</v>
      </c>
      <c r="C50" s="154">
        <v>181</v>
      </c>
      <c r="D50" s="53">
        <f t="shared" si="2"/>
        <v>48.525469168900806</v>
      </c>
      <c r="E50" s="54">
        <f t="shared" si="3"/>
        <v>49.525469168900806</v>
      </c>
    </row>
    <row r="51" spans="1:5" ht="12.75">
      <c r="A51" s="55" t="s">
        <v>94</v>
      </c>
      <c r="B51" s="153" t="s">
        <v>688</v>
      </c>
      <c r="C51" s="154">
        <v>180</v>
      </c>
      <c r="D51" s="53">
        <f t="shared" si="2"/>
        <v>48.257372654155496</v>
      </c>
      <c r="E51" s="54">
        <f t="shared" si="3"/>
        <v>49.257372654155496</v>
      </c>
    </row>
    <row r="52" spans="1:5" ht="12.75">
      <c r="A52" s="55" t="s">
        <v>95</v>
      </c>
      <c r="B52" s="150" t="s">
        <v>709</v>
      </c>
      <c r="C52" s="154">
        <v>180</v>
      </c>
      <c r="D52" s="53">
        <f t="shared" si="2"/>
        <v>48.257372654155496</v>
      </c>
      <c r="E52" s="54">
        <f t="shared" si="3"/>
        <v>49.257372654155496</v>
      </c>
    </row>
    <row r="53" spans="1:5" ht="12.75">
      <c r="A53" s="55" t="s">
        <v>96</v>
      </c>
      <c r="B53" s="153" t="s">
        <v>772</v>
      </c>
      <c r="C53" s="154">
        <v>176</v>
      </c>
      <c r="D53" s="53">
        <f t="shared" si="2"/>
        <v>47.18498659517426</v>
      </c>
      <c r="E53" s="54">
        <f t="shared" si="3"/>
        <v>48.18498659517426</v>
      </c>
    </row>
    <row r="54" spans="1:5" ht="12.75">
      <c r="A54" s="55" t="s">
        <v>97</v>
      </c>
      <c r="B54" s="150" t="s">
        <v>768</v>
      </c>
      <c r="C54" s="154">
        <v>173</v>
      </c>
      <c r="D54" s="53">
        <f t="shared" si="2"/>
        <v>46.38069705093834</v>
      </c>
      <c r="E54" s="54">
        <f t="shared" si="3"/>
        <v>47.38069705093834</v>
      </c>
    </row>
    <row r="55" spans="1:5" ht="12.75">
      <c r="A55" s="55" t="s">
        <v>98</v>
      </c>
      <c r="B55" s="153" t="s">
        <v>810</v>
      </c>
      <c r="C55" s="154">
        <v>171</v>
      </c>
      <c r="D55" s="53">
        <f t="shared" si="2"/>
        <v>45.84450402144772</v>
      </c>
      <c r="E55" s="54">
        <f t="shared" si="3"/>
        <v>46.84450402144772</v>
      </c>
    </row>
    <row r="56" spans="1:5" ht="12.75">
      <c r="A56" s="55" t="s">
        <v>99</v>
      </c>
      <c r="B56" s="153" t="s">
        <v>771</v>
      </c>
      <c r="C56" s="154">
        <v>171</v>
      </c>
      <c r="D56" s="53">
        <f t="shared" si="2"/>
        <v>45.84450402144772</v>
      </c>
      <c r="E56" s="54">
        <f t="shared" si="3"/>
        <v>46.84450402144772</v>
      </c>
    </row>
    <row r="57" spans="1:5" ht="12.75">
      <c r="A57" s="55" t="s">
        <v>100</v>
      </c>
      <c r="B57" s="153" t="s">
        <v>690</v>
      </c>
      <c r="C57" s="154">
        <v>167</v>
      </c>
      <c r="D57" s="53">
        <f t="shared" si="2"/>
        <v>44.77211796246649</v>
      </c>
      <c r="E57" s="54">
        <f t="shared" si="3"/>
        <v>45.77211796246649</v>
      </c>
    </row>
    <row r="58" spans="1:5" ht="12.75">
      <c r="A58" s="55" t="s">
        <v>101</v>
      </c>
      <c r="B58" s="153" t="s">
        <v>921</v>
      </c>
      <c r="C58" s="154">
        <v>166</v>
      </c>
      <c r="D58" s="53">
        <f t="shared" si="2"/>
        <v>44.50402144772118</v>
      </c>
      <c r="E58" s="54">
        <f t="shared" si="3"/>
        <v>45.50402144772118</v>
      </c>
    </row>
    <row r="59" spans="1:5" ht="12.75">
      <c r="A59" s="55" t="s">
        <v>102</v>
      </c>
      <c r="B59" s="153" t="s">
        <v>970</v>
      </c>
      <c r="C59" s="154">
        <v>166</v>
      </c>
      <c r="D59" s="53">
        <f t="shared" si="2"/>
        <v>44.50402144772118</v>
      </c>
      <c r="E59" s="54">
        <f t="shared" si="3"/>
        <v>45.50402144772118</v>
      </c>
    </row>
    <row r="60" spans="1:5" ht="12.75">
      <c r="A60" s="55" t="s">
        <v>103</v>
      </c>
      <c r="B60" s="153" t="s">
        <v>706</v>
      </c>
      <c r="C60" s="154">
        <v>165</v>
      </c>
      <c r="D60" s="53">
        <f t="shared" si="2"/>
        <v>44.23592493297587</v>
      </c>
      <c r="E60" s="54">
        <f t="shared" si="3"/>
        <v>45.23592493297587</v>
      </c>
    </row>
    <row r="61" spans="1:5" ht="12.75">
      <c r="A61" s="55" t="s">
        <v>104</v>
      </c>
      <c r="B61" s="150" t="s">
        <v>971</v>
      </c>
      <c r="C61" s="154">
        <v>162</v>
      </c>
      <c r="D61" s="53">
        <f t="shared" si="2"/>
        <v>43.43163538873995</v>
      </c>
      <c r="E61" s="54">
        <f t="shared" si="3"/>
        <v>44.43163538873995</v>
      </c>
    </row>
    <row r="62" spans="1:5" ht="12.75">
      <c r="A62" s="55" t="s">
        <v>105</v>
      </c>
      <c r="B62" s="150" t="s">
        <v>721</v>
      </c>
      <c r="C62" s="154">
        <v>161</v>
      </c>
      <c r="D62" s="53">
        <f t="shared" si="2"/>
        <v>43.16353887399464</v>
      </c>
      <c r="E62" s="54">
        <f t="shared" si="3"/>
        <v>44.16353887399464</v>
      </c>
    </row>
    <row r="63" spans="1:5" ht="12.75">
      <c r="A63" s="55" t="s">
        <v>106</v>
      </c>
      <c r="B63" s="150" t="s">
        <v>972</v>
      </c>
      <c r="C63" s="154">
        <v>158</v>
      </c>
      <c r="D63" s="53">
        <f t="shared" si="2"/>
        <v>42.35924932975871</v>
      </c>
      <c r="E63" s="54">
        <f t="shared" si="3"/>
        <v>43.35924932975871</v>
      </c>
    </row>
    <row r="64" spans="1:5" ht="12.75">
      <c r="A64" s="55" t="s">
        <v>107</v>
      </c>
      <c r="B64" s="153" t="s">
        <v>722</v>
      </c>
      <c r="C64" s="154">
        <v>157</v>
      </c>
      <c r="D64" s="53">
        <f t="shared" si="2"/>
        <v>42.0911528150134</v>
      </c>
      <c r="E64" s="54">
        <f t="shared" si="3"/>
        <v>43.0911528150134</v>
      </c>
    </row>
    <row r="65" spans="1:5" ht="12.75">
      <c r="A65" s="55" t="s">
        <v>108</v>
      </c>
      <c r="B65" s="150" t="s">
        <v>765</v>
      </c>
      <c r="C65" s="154">
        <v>147</v>
      </c>
      <c r="D65" s="53">
        <f t="shared" si="2"/>
        <v>39.41018766756032</v>
      </c>
      <c r="E65" s="54">
        <f t="shared" si="3"/>
        <v>40.41018766756032</v>
      </c>
    </row>
    <row r="66" spans="1:5" ht="12.75">
      <c r="A66" s="55" t="s">
        <v>109</v>
      </c>
      <c r="B66" s="150" t="s">
        <v>739</v>
      </c>
      <c r="C66" s="154">
        <v>141</v>
      </c>
      <c r="D66" s="53">
        <f t="shared" si="2"/>
        <v>37.801608579088466</v>
      </c>
      <c r="E66" s="54">
        <f t="shared" si="3"/>
        <v>38.801608579088466</v>
      </c>
    </row>
    <row r="67" spans="1:5" ht="12.75">
      <c r="A67" s="55" t="s">
        <v>110</v>
      </c>
      <c r="B67" s="150" t="s">
        <v>766</v>
      </c>
      <c r="C67" s="154">
        <v>140</v>
      </c>
      <c r="D67" s="53">
        <f t="shared" si="2"/>
        <v>37.533512064343164</v>
      </c>
      <c r="E67" s="54">
        <f t="shared" si="3"/>
        <v>38.533512064343164</v>
      </c>
    </row>
    <row r="68" spans="1:5" ht="12.75">
      <c r="A68" s="55" t="s">
        <v>111</v>
      </c>
      <c r="B68" s="153" t="s">
        <v>731</v>
      </c>
      <c r="C68" s="154">
        <v>137</v>
      </c>
      <c r="D68" s="53">
        <f t="shared" si="2"/>
        <v>36.72922252010724</v>
      </c>
      <c r="E68" s="54">
        <f t="shared" si="3"/>
        <v>37.72922252010724</v>
      </c>
    </row>
    <row r="69" spans="1:5" ht="12.75">
      <c r="A69" s="55" t="s">
        <v>112</v>
      </c>
      <c r="B69" s="150" t="s">
        <v>734</v>
      </c>
      <c r="C69" s="154">
        <v>136</v>
      </c>
      <c r="D69" s="53">
        <f t="shared" si="2"/>
        <v>36.46112600536193</v>
      </c>
      <c r="E69" s="54">
        <f t="shared" si="3"/>
        <v>37.46112600536193</v>
      </c>
    </row>
    <row r="70" spans="1:5" ht="12.75">
      <c r="A70" s="55" t="s">
        <v>113</v>
      </c>
      <c r="B70" s="150" t="s">
        <v>953</v>
      </c>
      <c r="C70" s="154">
        <v>132</v>
      </c>
      <c r="D70" s="53">
        <f t="shared" si="2"/>
        <v>35.388739946380696</v>
      </c>
      <c r="E70" s="54">
        <f t="shared" si="3"/>
        <v>36.388739946380696</v>
      </c>
    </row>
    <row r="71" spans="1:5" ht="12.75">
      <c r="A71" s="55" t="s">
        <v>114</v>
      </c>
      <c r="B71" s="153" t="s">
        <v>812</v>
      </c>
      <c r="C71" s="154">
        <v>128</v>
      </c>
      <c r="D71" s="53">
        <f t="shared" si="2"/>
        <v>34.316353887399465</v>
      </c>
      <c r="E71" s="54">
        <f t="shared" si="3"/>
        <v>35.316353887399465</v>
      </c>
    </row>
    <row r="72" spans="1:5" ht="12.75">
      <c r="A72" s="55" t="s">
        <v>115</v>
      </c>
      <c r="B72" s="153" t="s">
        <v>698</v>
      </c>
      <c r="C72" s="154">
        <v>127</v>
      </c>
      <c r="D72" s="53">
        <f t="shared" si="2"/>
        <v>34.048257372654156</v>
      </c>
      <c r="E72" s="54">
        <f t="shared" si="3"/>
        <v>35.048257372654156</v>
      </c>
    </row>
    <row r="73" spans="1:5" ht="12.75">
      <c r="A73" s="55" t="s">
        <v>116</v>
      </c>
      <c r="B73" s="150" t="s">
        <v>755</v>
      </c>
      <c r="C73" s="154">
        <v>127</v>
      </c>
      <c r="D73" s="53">
        <f aca="true" t="shared" si="4" ref="D73:D88">(C73/C$9)*100</f>
        <v>34.048257372654156</v>
      </c>
      <c r="E73" s="54">
        <f aca="true" t="shared" si="5" ref="E73:E88">D73+E$4</f>
        <v>35.048257372654156</v>
      </c>
    </row>
    <row r="74" spans="1:5" ht="12.75">
      <c r="A74" s="55" t="s">
        <v>117</v>
      </c>
      <c r="B74" s="153" t="s">
        <v>973</v>
      </c>
      <c r="C74" s="154">
        <v>127</v>
      </c>
      <c r="D74" s="53">
        <f t="shared" si="4"/>
        <v>34.048257372654156</v>
      </c>
      <c r="E74" s="54">
        <f t="shared" si="5"/>
        <v>35.048257372654156</v>
      </c>
    </row>
    <row r="75" spans="1:5" ht="12.75">
      <c r="A75" s="55" t="s">
        <v>118</v>
      </c>
      <c r="B75" s="150" t="s">
        <v>733</v>
      </c>
      <c r="C75" s="154">
        <v>125</v>
      </c>
      <c r="D75" s="53">
        <f t="shared" si="4"/>
        <v>33.51206434316354</v>
      </c>
      <c r="E75" s="54">
        <f t="shared" si="5"/>
        <v>34.51206434316354</v>
      </c>
    </row>
    <row r="76" spans="1:5" ht="12.75">
      <c r="A76" s="55" t="s">
        <v>119</v>
      </c>
      <c r="B76" s="150" t="s">
        <v>775</v>
      </c>
      <c r="C76" s="154">
        <v>120</v>
      </c>
      <c r="D76" s="53">
        <f t="shared" si="4"/>
        <v>32.171581769437</v>
      </c>
      <c r="E76" s="54">
        <f t="shared" si="5"/>
        <v>33.171581769437</v>
      </c>
    </row>
    <row r="77" spans="1:5" ht="12.75">
      <c r="A77" s="55" t="s">
        <v>120</v>
      </c>
      <c r="B77" s="153" t="s">
        <v>735</v>
      </c>
      <c r="C77" s="154">
        <v>120</v>
      </c>
      <c r="D77" s="53">
        <f t="shared" si="4"/>
        <v>32.171581769437</v>
      </c>
      <c r="E77" s="54">
        <f t="shared" si="5"/>
        <v>33.171581769437</v>
      </c>
    </row>
    <row r="78" spans="1:5" ht="12.75">
      <c r="A78" s="55" t="s">
        <v>121</v>
      </c>
      <c r="B78" s="150" t="s">
        <v>948</v>
      </c>
      <c r="C78" s="154">
        <v>119</v>
      </c>
      <c r="D78" s="53">
        <f t="shared" si="4"/>
        <v>31.903485254691688</v>
      </c>
      <c r="E78" s="54">
        <f t="shared" si="5"/>
        <v>32.90348525469169</v>
      </c>
    </row>
    <row r="79" spans="1:5" ht="12.75">
      <c r="A79" s="55" t="s">
        <v>122</v>
      </c>
      <c r="B79" s="153" t="s">
        <v>920</v>
      </c>
      <c r="C79" s="154">
        <v>117</v>
      </c>
      <c r="D79" s="53">
        <f t="shared" si="4"/>
        <v>31.36729222520107</v>
      </c>
      <c r="E79" s="54">
        <f t="shared" si="5"/>
        <v>32.36729222520107</v>
      </c>
    </row>
    <row r="80" spans="1:5" ht="12.75">
      <c r="A80" s="55" t="s">
        <v>123</v>
      </c>
      <c r="B80" s="150" t="s">
        <v>950</v>
      </c>
      <c r="C80" s="154">
        <v>117</v>
      </c>
      <c r="D80" s="53">
        <f t="shared" si="4"/>
        <v>31.36729222520107</v>
      </c>
      <c r="E80" s="54">
        <f t="shared" si="5"/>
        <v>32.36729222520107</v>
      </c>
    </row>
    <row r="81" spans="1:5" ht="12.75">
      <c r="A81" s="55" t="s">
        <v>124</v>
      </c>
      <c r="B81" s="153" t="s">
        <v>922</v>
      </c>
      <c r="C81" s="154">
        <v>116</v>
      </c>
      <c r="D81" s="53">
        <f t="shared" si="4"/>
        <v>31.099195710455763</v>
      </c>
      <c r="E81" s="54">
        <f t="shared" si="5"/>
        <v>32.09919571045576</v>
      </c>
    </row>
    <row r="82" spans="1:5" ht="12.75">
      <c r="A82" s="55" t="s">
        <v>125</v>
      </c>
      <c r="B82" s="150" t="s">
        <v>974</v>
      </c>
      <c r="C82" s="154">
        <v>109</v>
      </c>
      <c r="D82" s="53">
        <f t="shared" si="4"/>
        <v>29.2225201072386</v>
      </c>
      <c r="E82" s="54">
        <f t="shared" si="5"/>
        <v>30.2225201072386</v>
      </c>
    </row>
    <row r="83" spans="1:5" ht="12.75">
      <c r="A83" s="55" t="s">
        <v>126</v>
      </c>
      <c r="B83" s="150" t="s">
        <v>744</v>
      </c>
      <c r="C83" s="154">
        <v>109</v>
      </c>
      <c r="D83" s="53">
        <f t="shared" si="4"/>
        <v>29.2225201072386</v>
      </c>
      <c r="E83" s="54">
        <f t="shared" si="5"/>
        <v>30.2225201072386</v>
      </c>
    </row>
    <row r="84" spans="1:5" ht="12.75">
      <c r="A84" s="55" t="s">
        <v>127</v>
      </c>
      <c r="B84" s="150" t="s">
        <v>742</v>
      </c>
      <c r="C84" s="154">
        <v>92</v>
      </c>
      <c r="D84" s="53">
        <f t="shared" si="4"/>
        <v>24.664879356568363</v>
      </c>
      <c r="E84" s="54">
        <f t="shared" si="5"/>
        <v>25.664879356568363</v>
      </c>
    </row>
    <row r="85" spans="1:5" ht="12.75">
      <c r="A85" s="55" t="s">
        <v>128</v>
      </c>
      <c r="B85" s="150" t="s">
        <v>804</v>
      </c>
      <c r="C85" s="154">
        <v>89</v>
      </c>
      <c r="D85" s="53">
        <f t="shared" si="4"/>
        <v>23.86058981233244</v>
      </c>
      <c r="E85" s="54">
        <f t="shared" si="5"/>
        <v>24.86058981233244</v>
      </c>
    </row>
    <row r="86" spans="1:5" ht="12.75">
      <c r="A86" s="55" t="s">
        <v>129</v>
      </c>
      <c r="B86" s="153" t="s">
        <v>762</v>
      </c>
      <c r="C86" s="154">
        <v>87</v>
      </c>
      <c r="D86" s="53">
        <f t="shared" si="4"/>
        <v>23.324396782841823</v>
      </c>
      <c r="E86" s="54">
        <f t="shared" si="5"/>
        <v>24.324396782841823</v>
      </c>
    </row>
    <row r="87" spans="1:5" ht="12.75">
      <c r="A87" s="55" t="s">
        <v>130</v>
      </c>
      <c r="B87" s="153" t="s">
        <v>740</v>
      </c>
      <c r="C87" s="154">
        <v>81</v>
      </c>
      <c r="D87" s="53">
        <f t="shared" si="4"/>
        <v>21.715817694369974</v>
      </c>
      <c r="E87" s="54">
        <f t="shared" si="5"/>
        <v>22.715817694369974</v>
      </c>
    </row>
    <row r="88" spans="1:5" ht="12.75">
      <c r="A88" s="55" t="s">
        <v>131</v>
      </c>
      <c r="B88" s="153" t="s">
        <v>763</v>
      </c>
      <c r="C88" s="154">
        <v>75</v>
      </c>
      <c r="D88" s="53">
        <f t="shared" si="4"/>
        <v>20.10723860589812</v>
      </c>
      <c r="E88" s="54">
        <f t="shared" si="5"/>
        <v>21.10723860589812</v>
      </c>
    </row>
  </sheetData>
  <sheetProtection selectLockedCells="1" selectUnlockedCells="1"/>
  <mergeCells count="7">
    <mergeCell ref="A6:B6"/>
    <mergeCell ref="A7:B7"/>
    <mergeCell ref="A1:E1"/>
    <mergeCell ref="A4:B4"/>
    <mergeCell ref="A5:B5"/>
    <mergeCell ref="C6:E6"/>
    <mergeCell ref="C5:D5"/>
  </mergeCells>
  <printOptions horizontalCentered="1"/>
  <pageMargins left="0.5902777777777778" right="0.5902777777777778" top="0.5902777777777778" bottom="0.7083333333333333" header="0.5118055555555555" footer="0.5118055555555555"/>
  <pageSetup horizontalDpi="300" verticalDpi="300" orientation="portrait" paperSize="9" scale="70" r:id="rId1"/>
  <headerFooter alignWithMargins="0">
    <oddFooter>&amp;L&amp;"Arial CE,Tučné"&amp;8http://zrliga.zrnet.cz&amp;C&amp;"Arial CE,Tučné"&amp;8 9. ročník ŽĎÁRSKÉ LIGY MISTRŮ&amp;R&amp;"Arial CE,Tučné"&amp;8&amp;D</oddFooter>
  </headerFooter>
  <rowBreaks count="1" manualBreakCount="1">
    <brk id="8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58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bestFit="1" customWidth="1"/>
    <col min="2" max="2" width="21.75390625" style="0" bestFit="1" customWidth="1"/>
    <col min="3" max="3" width="7.875" style="0" customWidth="1"/>
    <col min="4" max="4" width="7.75390625" style="0" bestFit="1" customWidth="1"/>
    <col min="5" max="5" width="14.25390625" style="0" bestFit="1" customWidth="1"/>
    <col min="6" max="6" width="7.125" style="0" bestFit="1" customWidth="1"/>
  </cols>
  <sheetData>
    <row r="1" spans="1:6" ht="27">
      <c r="A1" s="277" t="s">
        <v>813</v>
      </c>
      <c r="B1" s="277"/>
      <c r="C1" s="277"/>
      <c r="D1" s="277"/>
      <c r="E1" s="277"/>
      <c r="F1" s="277"/>
    </row>
    <row r="2" ht="12.75" customHeight="1"/>
    <row r="3" spans="1:6" ht="12.75" customHeight="1">
      <c r="A3" s="117"/>
      <c r="B3" s="117"/>
      <c r="C3" s="119"/>
      <c r="E3" s="118" t="s">
        <v>13</v>
      </c>
      <c r="F3" s="119"/>
    </row>
    <row r="4" spans="2:6" ht="12.75" customHeight="1">
      <c r="B4" s="117" t="s">
        <v>14</v>
      </c>
      <c r="C4" s="186" t="s">
        <v>15</v>
      </c>
      <c r="D4" s="187"/>
      <c r="E4" s="118">
        <v>5</v>
      </c>
      <c r="F4" s="119"/>
    </row>
    <row r="5" spans="2:6" ht="12.75" customHeight="1">
      <c r="B5" s="117" t="s">
        <v>16</v>
      </c>
      <c r="C5" s="191" t="s">
        <v>814</v>
      </c>
      <c r="D5" s="164"/>
      <c r="E5" s="119"/>
      <c r="F5" s="119"/>
    </row>
    <row r="6" spans="2:6" ht="12.75" customHeight="1">
      <c r="B6" s="117" t="s">
        <v>17</v>
      </c>
      <c r="C6" s="279" t="s">
        <v>18</v>
      </c>
      <c r="D6" s="279"/>
      <c r="E6" s="279"/>
      <c r="F6" s="117"/>
    </row>
    <row r="7" spans="2:6" ht="12.75" customHeight="1" thickBot="1">
      <c r="B7" s="183" t="s">
        <v>19</v>
      </c>
      <c r="C7" s="121">
        <f>COUNTA(B9:B58)</f>
        <v>50</v>
      </c>
      <c r="D7" s="119"/>
      <c r="E7" s="119"/>
      <c r="F7" s="119"/>
    </row>
    <row r="8" spans="1:6" ht="15" customHeight="1" thickBot="1">
      <c r="A8" s="63" t="s">
        <v>20</v>
      </c>
      <c r="B8" s="60"/>
      <c r="C8" s="50" t="s">
        <v>21</v>
      </c>
      <c r="D8" s="61" t="s">
        <v>22</v>
      </c>
      <c r="E8" s="50" t="s">
        <v>23</v>
      </c>
      <c r="F8" s="72" t="s">
        <v>3</v>
      </c>
    </row>
    <row r="9" spans="1:6" ht="12.75" customHeight="1">
      <c r="A9" s="36" t="s">
        <v>52</v>
      </c>
      <c r="B9" s="159" t="s">
        <v>675</v>
      </c>
      <c r="C9" s="224">
        <v>0.00032233796296296296</v>
      </c>
      <c r="D9" s="107">
        <f aca="true" t="shared" si="0" ref="D9:D40">(C$9/C9)*100</f>
        <v>100</v>
      </c>
      <c r="E9" s="38">
        <f>D9+E$4</f>
        <v>105</v>
      </c>
      <c r="F9" s="170">
        <f aca="true" t="shared" si="1" ref="F9:F58">C9-C$9</f>
        <v>0</v>
      </c>
    </row>
    <row r="10" spans="1:6" ht="12.75" customHeight="1">
      <c r="A10" s="36" t="s">
        <v>53</v>
      </c>
      <c r="B10" s="239" t="s">
        <v>715</v>
      </c>
      <c r="C10" s="223">
        <v>0.0003253472222222222</v>
      </c>
      <c r="D10" s="106">
        <f t="shared" si="0"/>
        <v>99.07506225542512</v>
      </c>
      <c r="E10" s="38">
        <f aca="true" t="shared" si="2" ref="E10:E58">D10+E$4</f>
        <v>104.07506225542512</v>
      </c>
      <c r="F10" s="170">
        <f t="shared" si="1"/>
        <v>3.009259259259241E-06</v>
      </c>
    </row>
    <row r="11" spans="1:6" ht="12.75" customHeight="1">
      <c r="A11" s="36" t="s">
        <v>54</v>
      </c>
      <c r="B11" s="158" t="s">
        <v>809</v>
      </c>
      <c r="C11" s="223">
        <v>0.00035034722222222216</v>
      </c>
      <c r="D11" s="106">
        <f t="shared" si="0"/>
        <v>92.00528576148002</v>
      </c>
      <c r="E11" s="38">
        <f t="shared" si="2"/>
        <v>97.00528576148002</v>
      </c>
      <c r="F11" s="170">
        <f t="shared" si="1"/>
        <v>2.8009259259259198E-05</v>
      </c>
    </row>
    <row r="12" spans="1:6" ht="12.75" customHeight="1">
      <c r="A12" s="36" t="s">
        <v>55</v>
      </c>
      <c r="B12" s="158" t="s">
        <v>800</v>
      </c>
      <c r="C12" s="223">
        <v>0.0003517361111111112</v>
      </c>
      <c r="D12" s="106">
        <f t="shared" si="0"/>
        <v>91.64198749588678</v>
      </c>
      <c r="E12" s="38">
        <f t="shared" si="2"/>
        <v>96.64198749588678</v>
      </c>
      <c r="F12" s="170">
        <f t="shared" si="1"/>
        <v>2.939814814814824E-05</v>
      </c>
    </row>
    <row r="13" spans="1:6" ht="12.75" customHeight="1">
      <c r="A13" s="36" t="s">
        <v>56</v>
      </c>
      <c r="B13" s="158" t="s">
        <v>678</v>
      </c>
      <c r="C13" s="223">
        <v>0.00035300925925925924</v>
      </c>
      <c r="D13" s="106">
        <f t="shared" si="0"/>
        <v>91.31147540983608</v>
      </c>
      <c r="E13" s="38">
        <f t="shared" si="2"/>
        <v>96.31147540983608</v>
      </c>
      <c r="F13" s="170">
        <f t="shared" si="1"/>
        <v>3.067129629629627E-05</v>
      </c>
    </row>
    <row r="14" spans="1:6" ht="12.75" customHeight="1">
      <c r="A14" s="36" t="s">
        <v>57</v>
      </c>
      <c r="B14" s="158" t="s">
        <v>682</v>
      </c>
      <c r="C14" s="223">
        <v>0.00036261574074074077</v>
      </c>
      <c r="D14" s="106">
        <f t="shared" si="0"/>
        <v>88.89243536546441</v>
      </c>
      <c r="E14" s="38">
        <f t="shared" si="2"/>
        <v>93.89243536546441</v>
      </c>
      <c r="F14" s="170">
        <f t="shared" si="1"/>
        <v>4.0277777777777805E-05</v>
      </c>
    </row>
    <row r="15" spans="1:6" ht="12.75" customHeight="1">
      <c r="A15" s="36" t="s">
        <v>58</v>
      </c>
      <c r="B15" s="158" t="s">
        <v>752</v>
      </c>
      <c r="C15" s="223">
        <v>0.0003633101851851852</v>
      </c>
      <c r="D15" s="106">
        <f t="shared" si="0"/>
        <v>88.72252309652755</v>
      </c>
      <c r="E15" s="38">
        <f t="shared" si="2"/>
        <v>93.72252309652755</v>
      </c>
      <c r="F15" s="170">
        <f t="shared" si="1"/>
        <v>4.0972222222222245E-05</v>
      </c>
    </row>
    <row r="16" spans="1:6" ht="12.75" customHeight="1">
      <c r="A16" s="36" t="s">
        <v>59</v>
      </c>
      <c r="B16" s="158" t="s">
        <v>711</v>
      </c>
      <c r="C16" s="223">
        <v>0.00037037037037037035</v>
      </c>
      <c r="D16" s="106">
        <f t="shared" si="0"/>
        <v>87.03125</v>
      </c>
      <c r="E16" s="38">
        <f t="shared" si="2"/>
        <v>92.03125</v>
      </c>
      <c r="F16" s="170">
        <f t="shared" si="1"/>
        <v>4.803240740740739E-05</v>
      </c>
    </row>
    <row r="17" spans="1:6" ht="12.75" customHeight="1">
      <c r="A17" s="36" t="s">
        <v>60</v>
      </c>
      <c r="B17" s="158" t="s">
        <v>719</v>
      </c>
      <c r="C17" s="223">
        <v>0.0003766203703703704</v>
      </c>
      <c r="D17" s="106">
        <f t="shared" si="0"/>
        <v>85.58696988322065</v>
      </c>
      <c r="E17" s="38">
        <f t="shared" si="2"/>
        <v>90.58696988322065</v>
      </c>
      <c r="F17" s="170">
        <f t="shared" si="1"/>
        <v>5.428240740740746E-05</v>
      </c>
    </row>
    <row r="18" spans="1:6" ht="12.75" customHeight="1">
      <c r="A18" s="36" t="s">
        <v>61</v>
      </c>
      <c r="B18" s="158" t="s">
        <v>681</v>
      </c>
      <c r="C18" s="223">
        <v>0.0003770833333333333</v>
      </c>
      <c r="D18" s="106">
        <f t="shared" si="0"/>
        <v>85.48189073050952</v>
      </c>
      <c r="E18" s="38">
        <f t="shared" si="2"/>
        <v>90.48189073050952</v>
      </c>
      <c r="F18" s="170">
        <f t="shared" si="1"/>
        <v>5.474537037037031E-05</v>
      </c>
    </row>
    <row r="19" spans="1:6" ht="12.75" customHeight="1">
      <c r="A19" s="36" t="s">
        <v>62</v>
      </c>
      <c r="B19" s="158" t="s">
        <v>725</v>
      </c>
      <c r="C19" s="223">
        <v>0.0003806712962962963</v>
      </c>
      <c r="D19" s="106">
        <f t="shared" si="0"/>
        <v>84.67619337184554</v>
      </c>
      <c r="E19" s="38">
        <f t="shared" si="2"/>
        <v>89.67619337184554</v>
      </c>
      <c r="F19" s="170">
        <f t="shared" si="1"/>
        <v>5.833333333333336E-05</v>
      </c>
    </row>
    <row r="20" spans="1:6" ht="12.75" customHeight="1">
      <c r="A20" s="33" t="s">
        <v>63</v>
      </c>
      <c r="B20" s="239" t="s">
        <v>693</v>
      </c>
      <c r="C20" s="223">
        <v>0.0003810185185185186</v>
      </c>
      <c r="D20" s="106">
        <f t="shared" si="0"/>
        <v>84.59902794653703</v>
      </c>
      <c r="E20" s="38">
        <f t="shared" si="2"/>
        <v>89.59902794653703</v>
      </c>
      <c r="F20" s="170">
        <f t="shared" si="1"/>
        <v>5.8680555555555634E-05</v>
      </c>
    </row>
    <row r="21" spans="1:6" ht="12.75" customHeight="1">
      <c r="A21" s="36" t="s">
        <v>64</v>
      </c>
      <c r="B21" s="159" t="s">
        <v>692</v>
      </c>
      <c r="C21" s="223">
        <v>0.000381712962962963</v>
      </c>
      <c r="D21" s="107">
        <f t="shared" si="0"/>
        <v>84.44511825348697</v>
      </c>
      <c r="E21" s="38">
        <f t="shared" si="2"/>
        <v>89.44511825348697</v>
      </c>
      <c r="F21" s="170">
        <f t="shared" si="1"/>
        <v>5.937500000000002E-05</v>
      </c>
    </row>
    <row r="22" spans="1:6" ht="12.75" customHeight="1">
      <c r="A22" s="36" t="s">
        <v>65</v>
      </c>
      <c r="B22" s="158" t="s">
        <v>808</v>
      </c>
      <c r="C22" s="223">
        <v>0.00038425925925925927</v>
      </c>
      <c r="D22" s="106">
        <f t="shared" si="0"/>
        <v>83.8855421686747</v>
      </c>
      <c r="E22" s="38">
        <f t="shared" si="2"/>
        <v>88.8855421686747</v>
      </c>
      <c r="F22" s="170">
        <f t="shared" si="1"/>
        <v>6.19212962962963E-05</v>
      </c>
    </row>
    <row r="23" spans="1:6" ht="12.75" customHeight="1">
      <c r="A23" s="36" t="s">
        <v>66</v>
      </c>
      <c r="B23" s="212" t="s">
        <v>696</v>
      </c>
      <c r="C23" s="223">
        <v>0.0003953703703703703</v>
      </c>
      <c r="D23" s="106">
        <f t="shared" si="0"/>
        <v>81.5281030444965</v>
      </c>
      <c r="E23" s="38">
        <f t="shared" si="2"/>
        <v>86.5281030444965</v>
      </c>
      <c r="F23" s="170">
        <f t="shared" si="1"/>
        <v>7.303240740740734E-05</v>
      </c>
    </row>
    <row r="24" spans="1:6" ht="12.75" customHeight="1">
      <c r="A24" s="36" t="s">
        <v>67</v>
      </c>
      <c r="B24" s="158" t="s">
        <v>779</v>
      </c>
      <c r="C24" s="223">
        <v>0.0004054398148148148</v>
      </c>
      <c r="D24" s="106">
        <f t="shared" si="0"/>
        <v>79.5032829003711</v>
      </c>
      <c r="E24" s="38">
        <f t="shared" si="2"/>
        <v>84.5032829003711</v>
      </c>
      <c r="F24" s="170">
        <f t="shared" si="1"/>
        <v>8.310185185185184E-05</v>
      </c>
    </row>
    <row r="25" spans="1:6" ht="12.75" customHeight="1">
      <c r="A25" s="36" t="s">
        <v>68</v>
      </c>
      <c r="B25" s="158" t="s">
        <v>703</v>
      </c>
      <c r="C25" s="223">
        <v>0.00040659722222222226</v>
      </c>
      <c r="D25" s="106">
        <f t="shared" si="0"/>
        <v>79.27697124964416</v>
      </c>
      <c r="E25" s="38">
        <f t="shared" si="2"/>
        <v>84.27697124964416</v>
      </c>
      <c r="F25" s="170">
        <f t="shared" si="1"/>
        <v>8.425925925925929E-05</v>
      </c>
    </row>
    <row r="26" spans="1:6" ht="12.75" customHeight="1">
      <c r="A26" s="36" t="s">
        <v>69</v>
      </c>
      <c r="B26" s="158" t="s">
        <v>758</v>
      </c>
      <c r="C26" s="223">
        <v>0.0004127314814814814</v>
      </c>
      <c r="D26" s="106">
        <f t="shared" si="0"/>
        <v>78.09871003925969</v>
      </c>
      <c r="E26" s="38">
        <f t="shared" si="2"/>
        <v>83.09871003925969</v>
      </c>
      <c r="F26" s="170">
        <f t="shared" si="1"/>
        <v>9.039351851851846E-05</v>
      </c>
    </row>
    <row r="27" spans="1:6" ht="12.75" customHeight="1">
      <c r="A27" s="36" t="s">
        <v>70</v>
      </c>
      <c r="B27" s="158" t="s">
        <v>760</v>
      </c>
      <c r="C27" s="223">
        <v>0.00041597222222222225</v>
      </c>
      <c r="D27" s="106">
        <f t="shared" si="0"/>
        <v>77.49026154702281</v>
      </c>
      <c r="E27" s="38">
        <f t="shared" si="2"/>
        <v>82.49026154702281</v>
      </c>
      <c r="F27" s="170">
        <f t="shared" si="1"/>
        <v>9.363425925925929E-05</v>
      </c>
    </row>
    <row r="28" spans="1:6" ht="12.75" customHeight="1">
      <c r="A28" s="36" t="s">
        <v>71</v>
      </c>
      <c r="B28" s="158" t="s">
        <v>676</v>
      </c>
      <c r="C28" s="223">
        <v>0.0004238425925925926</v>
      </c>
      <c r="D28" s="106">
        <f t="shared" si="0"/>
        <v>76.05133806663027</v>
      </c>
      <c r="E28" s="38">
        <f t="shared" si="2"/>
        <v>81.05133806663027</v>
      </c>
      <c r="F28" s="170">
        <f t="shared" si="1"/>
        <v>0.00010150462962962961</v>
      </c>
    </row>
    <row r="29" spans="1:6" ht="12.75" customHeight="1">
      <c r="A29" s="36" t="s">
        <v>72</v>
      </c>
      <c r="B29" s="158" t="s">
        <v>759</v>
      </c>
      <c r="C29" s="223">
        <v>0.0004284722222222223</v>
      </c>
      <c r="D29" s="106">
        <f t="shared" si="0"/>
        <v>75.22960561858454</v>
      </c>
      <c r="E29" s="38">
        <f t="shared" si="2"/>
        <v>80.22960561858454</v>
      </c>
      <c r="F29" s="170">
        <f t="shared" si="1"/>
        <v>0.00010613425925925932</v>
      </c>
    </row>
    <row r="30" spans="1:6" ht="12.75" customHeight="1">
      <c r="A30" s="36" t="s">
        <v>73</v>
      </c>
      <c r="B30" s="158" t="s">
        <v>689</v>
      </c>
      <c r="C30" s="223">
        <v>0.0004317129629629629</v>
      </c>
      <c r="D30" s="106">
        <f t="shared" si="0"/>
        <v>74.66487935656838</v>
      </c>
      <c r="E30" s="38">
        <f t="shared" si="2"/>
        <v>79.66487935656838</v>
      </c>
      <c r="F30" s="170">
        <f t="shared" si="1"/>
        <v>0.00010937499999999993</v>
      </c>
    </row>
    <row r="31" spans="1:6" ht="12.75" customHeight="1">
      <c r="A31" s="36" t="s">
        <v>74</v>
      </c>
      <c r="B31" s="158" t="s">
        <v>716</v>
      </c>
      <c r="C31" s="223">
        <v>0.00043321759259259263</v>
      </c>
      <c r="D31" s="106">
        <f t="shared" si="0"/>
        <v>74.40555703980763</v>
      </c>
      <c r="E31" s="38">
        <f t="shared" si="2"/>
        <v>79.40555703980763</v>
      </c>
      <c r="F31" s="170">
        <f t="shared" si="1"/>
        <v>0.00011087962962962966</v>
      </c>
    </row>
    <row r="32" spans="1:6" ht="12.75" customHeight="1">
      <c r="A32" s="36" t="s">
        <v>75</v>
      </c>
      <c r="B32" s="158" t="s">
        <v>812</v>
      </c>
      <c r="C32" s="223">
        <v>0.00043506944444444447</v>
      </c>
      <c r="D32" s="106">
        <f t="shared" si="0"/>
        <v>74.08885341846235</v>
      </c>
      <c r="E32" s="38">
        <f t="shared" si="2"/>
        <v>79.08885341846235</v>
      </c>
      <c r="F32" s="170">
        <f t="shared" si="1"/>
        <v>0.0001127314814814815</v>
      </c>
    </row>
    <row r="33" spans="1:6" ht="12.75" customHeight="1">
      <c r="A33" s="36" t="s">
        <v>76</v>
      </c>
      <c r="B33" s="158" t="s">
        <v>695</v>
      </c>
      <c r="C33" s="223">
        <v>0.00044201388888888887</v>
      </c>
      <c r="D33" s="106">
        <f t="shared" si="0"/>
        <v>72.9248494370254</v>
      </c>
      <c r="E33" s="38">
        <f t="shared" si="2"/>
        <v>77.9248494370254</v>
      </c>
      <c r="F33" s="170">
        <f t="shared" si="1"/>
        <v>0.0001196759259259259</v>
      </c>
    </row>
    <row r="34" spans="1:6" ht="12.75" customHeight="1">
      <c r="A34" s="36" t="s">
        <v>77</v>
      </c>
      <c r="B34" s="212" t="s">
        <v>763</v>
      </c>
      <c r="C34" s="223">
        <v>0.00044571759259259255</v>
      </c>
      <c r="D34" s="106">
        <f t="shared" si="0"/>
        <v>72.31887821345106</v>
      </c>
      <c r="E34" s="38">
        <f t="shared" si="2"/>
        <v>77.31887821345106</v>
      </c>
      <c r="F34" s="170">
        <f t="shared" si="1"/>
        <v>0.0001233796296296296</v>
      </c>
    </row>
    <row r="35" spans="1:6" ht="12.75" customHeight="1">
      <c r="A35" s="36" t="s">
        <v>78</v>
      </c>
      <c r="B35" s="158" t="s">
        <v>801</v>
      </c>
      <c r="C35" s="223">
        <v>0.0004461805555555555</v>
      </c>
      <c r="D35" s="106">
        <f t="shared" si="0"/>
        <v>72.24383916990922</v>
      </c>
      <c r="E35" s="38">
        <f t="shared" si="2"/>
        <v>77.24383916990922</v>
      </c>
      <c r="F35" s="170">
        <f t="shared" si="1"/>
        <v>0.00012384259259259255</v>
      </c>
    </row>
    <row r="36" spans="1:6" ht="12.75" customHeight="1">
      <c r="A36" s="36" t="s">
        <v>79</v>
      </c>
      <c r="B36" s="158" t="s">
        <v>782</v>
      </c>
      <c r="C36" s="223">
        <v>0.0004466435185185186</v>
      </c>
      <c r="D36" s="106">
        <f t="shared" si="0"/>
        <v>72.16895568800207</v>
      </c>
      <c r="E36" s="38">
        <f t="shared" si="2"/>
        <v>77.16895568800207</v>
      </c>
      <c r="F36" s="170">
        <f t="shared" si="1"/>
        <v>0.00012430555555555562</v>
      </c>
    </row>
    <row r="37" spans="1:6" ht="12.75" customHeight="1">
      <c r="A37" s="36" t="s">
        <v>80</v>
      </c>
      <c r="B37" s="212" t="s">
        <v>776</v>
      </c>
      <c r="C37" s="223">
        <v>0.00044745370370370365</v>
      </c>
      <c r="D37" s="106">
        <f t="shared" si="0"/>
        <v>72.03828246249354</v>
      </c>
      <c r="E37" s="38">
        <f t="shared" si="2"/>
        <v>77.03828246249354</v>
      </c>
      <c r="F37" s="170">
        <f t="shared" si="1"/>
        <v>0.0001251157407407407</v>
      </c>
    </row>
    <row r="38" spans="1:6" ht="12.75" customHeight="1">
      <c r="A38" s="36" t="s">
        <v>81</v>
      </c>
      <c r="B38" s="212" t="s">
        <v>761</v>
      </c>
      <c r="C38" s="223">
        <v>0.00045219907407407405</v>
      </c>
      <c r="D38" s="106">
        <f t="shared" si="0"/>
        <v>71.28231379575122</v>
      </c>
      <c r="E38" s="38">
        <f t="shared" si="2"/>
        <v>76.28231379575122</v>
      </c>
      <c r="F38" s="170">
        <f t="shared" si="1"/>
        <v>0.00012986111111111108</v>
      </c>
    </row>
    <row r="39" spans="1:6" ht="12.75" customHeight="1">
      <c r="A39" s="36" t="s">
        <v>82</v>
      </c>
      <c r="B39" s="212" t="s">
        <v>688</v>
      </c>
      <c r="C39" s="223">
        <v>0.0004542824074074074</v>
      </c>
      <c r="D39" s="106">
        <f t="shared" si="0"/>
        <v>70.95541401273884</v>
      </c>
      <c r="E39" s="38">
        <f t="shared" si="2"/>
        <v>75.95541401273884</v>
      </c>
      <c r="F39" s="170">
        <f t="shared" si="1"/>
        <v>0.00013194444444444446</v>
      </c>
    </row>
    <row r="40" spans="1:6" ht="12.75" customHeight="1">
      <c r="A40" s="36" t="s">
        <v>83</v>
      </c>
      <c r="B40" s="212" t="s">
        <v>762</v>
      </c>
      <c r="C40" s="223">
        <v>0.0004556712962962963</v>
      </c>
      <c r="D40" s="106">
        <f t="shared" si="0"/>
        <v>70.73914147828295</v>
      </c>
      <c r="E40" s="38">
        <f t="shared" si="2"/>
        <v>75.73914147828295</v>
      </c>
      <c r="F40" s="170">
        <f t="shared" si="1"/>
        <v>0.00013333333333333334</v>
      </c>
    </row>
    <row r="41" spans="1:6" ht="12.75" customHeight="1">
      <c r="A41" s="36" t="s">
        <v>84</v>
      </c>
      <c r="B41" s="158" t="s">
        <v>697</v>
      </c>
      <c r="C41" s="223">
        <v>0.00045775462962962957</v>
      </c>
      <c r="D41" s="106">
        <f aca="true" t="shared" si="3" ref="D41:D58">(C$9/C41)*100</f>
        <v>70.41719342604299</v>
      </c>
      <c r="E41" s="38">
        <f t="shared" si="2"/>
        <v>75.41719342604299</v>
      </c>
      <c r="F41" s="170">
        <f t="shared" si="1"/>
        <v>0.0001354166666666666</v>
      </c>
    </row>
    <row r="42" spans="1:6" ht="12.75" customHeight="1">
      <c r="A42" s="36" t="s">
        <v>85</v>
      </c>
      <c r="B42" s="212" t="s">
        <v>714</v>
      </c>
      <c r="C42" s="223">
        <v>0.0004598379629629629</v>
      </c>
      <c r="D42" s="106">
        <f t="shared" si="3"/>
        <v>70.09816259753336</v>
      </c>
      <c r="E42" s="38">
        <f t="shared" si="2"/>
        <v>75.09816259753336</v>
      </c>
      <c r="F42" s="170">
        <f t="shared" si="1"/>
        <v>0.00013749999999999993</v>
      </c>
    </row>
    <row r="43" spans="1:6" ht="12.75" customHeight="1">
      <c r="A43" s="36" t="s">
        <v>86</v>
      </c>
      <c r="B43" s="158" t="s">
        <v>743</v>
      </c>
      <c r="C43" s="223">
        <v>0.0004628472222222222</v>
      </c>
      <c r="D43" s="106">
        <f t="shared" si="3"/>
        <v>69.64241060265067</v>
      </c>
      <c r="E43" s="38">
        <f t="shared" si="2"/>
        <v>74.64241060265067</v>
      </c>
      <c r="F43" s="170">
        <f t="shared" si="1"/>
        <v>0.00014050925925925922</v>
      </c>
    </row>
    <row r="44" spans="1:6" ht="12.75" customHeight="1">
      <c r="A44" s="36" t="s">
        <v>87</v>
      </c>
      <c r="B44" s="158" t="s">
        <v>777</v>
      </c>
      <c r="C44" s="223">
        <v>0.00046307870370370367</v>
      </c>
      <c r="D44" s="106">
        <f t="shared" si="3"/>
        <v>69.60759810047489</v>
      </c>
      <c r="E44" s="38">
        <f t="shared" si="2"/>
        <v>74.60759810047489</v>
      </c>
      <c r="F44" s="170">
        <f t="shared" si="1"/>
        <v>0.0001407407407407407</v>
      </c>
    </row>
    <row r="45" spans="1:6" ht="12.75" customHeight="1">
      <c r="A45" s="36" t="s">
        <v>88</v>
      </c>
      <c r="B45" s="158" t="s">
        <v>677</v>
      </c>
      <c r="C45" s="223">
        <v>0.0004650462962962963</v>
      </c>
      <c r="D45" s="106">
        <f t="shared" si="3"/>
        <v>69.31309109009457</v>
      </c>
      <c r="E45" s="38">
        <f t="shared" si="2"/>
        <v>74.31309109009457</v>
      </c>
      <c r="F45" s="170">
        <f t="shared" si="1"/>
        <v>0.00014270833333333334</v>
      </c>
    </row>
    <row r="46" spans="1:6" ht="12.75" customHeight="1">
      <c r="A46" s="36" t="s">
        <v>89</v>
      </c>
      <c r="B46" s="212" t="s">
        <v>717</v>
      </c>
      <c r="C46" s="223">
        <v>0.00047141203703703706</v>
      </c>
      <c r="D46" s="106">
        <f t="shared" si="3"/>
        <v>68.37711760373189</v>
      </c>
      <c r="E46" s="38">
        <f t="shared" si="2"/>
        <v>73.37711760373189</v>
      </c>
      <c r="F46" s="170">
        <f t="shared" si="1"/>
        <v>0.0001490740740740741</v>
      </c>
    </row>
    <row r="47" spans="1:6" ht="12.75" customHeight="1">
      <c r="A47" s="36" t="s">
        <v>90</v>
      </c>
      <c r="B47" s="158" t="s">
        <v>735</v>
      </c>
      <c r="C47" s="223">
        <v>0.0004721064814814815</v>
      </c>
      <c r="D47" s="106">
        <f t="shared" si="3"/>
        <v>68.27653836724687</v>
      </c>
      <c r="E47" s="38">
        <f t="shared" si="2"/>
        <v>73.27653836724687</v>
      </c>
      <c r="F47" s="170">
        <f t="shared" si="1"/>
        <v>0.00014976851851851853</v>
      </c>
    </row>
    <row r="48" spans="1:6" ht="12.75" customHeight="1">
      <c r="A48" s="36" t="s">
        <v>91</v>
      </c>
      <c r="B48" s="212" t="s">
        <v>720</v>
      </c>
      <c r="C48" s="223">
        <v>0.0005006944444444445</v>
      </c>
      <c r="D48" s="106">
        <f t="shared" si="3"/>
        <v>64.37817845584836</v>
      </c>
      <c r="E48" s="38">
        <f t="shared" si="2"/>
        <v>69.37817845584836</v>
      </c>
      <c r="F48" s="170">
        <f t="shared" si="1"/>
        <v>0.0001783564814814815</v>
      </c>
    </row>
    <row r="49" spans="1:6" ht="12.75" customHeight="1">
      <c r="A49" s="36" t="s">
        <v>92</v>
      </c>
      <c r="B49" s="158" t="s">
        <v>741</v>
      </c>
      <c r="C49" s="223">
        <v>0.0005020833333333334</v>
      </c>
      <c r="D49" s="106">
        <f t="shared" si="3"/>
        <v>64.20009220839094</v>
      </c>
      <c r="E49" s="38">
        <f t="shared" si="2"/>
        <v>69.20009220839094</v>
      </c>
      <c r="F49" s="170">
        <f t="shared" si="1"/>
        <v>0.00017974537037037048</v>
      </c>
    </row>
    <row r="50" spans="1:6" ht="12.75" customHeight="1">
      <c r="A50" s="36" t="s">
        <v>93</v>
      </c>
      <c r="B50" s="158" t="s">
        <v>744</v>
      </c>
      <c r="C50" s="223">
        <v>0.0005090277777777777</v>
      </c>
      <c r="D50" s="106">
        <f t="shared" si="3"/>
        <v>63.32423829013189</v>
      </c>
      <c r="E50" s="38">
        <f t="shared" si="2"/>
        <v>68.32423829013189</v>
      </c>
      <c r="F50" s="170">
        <f t="shared" si="1"/>
        <v>0.00018668981481481477</v>
      </c>
    </row>
    <row r="51" spans="1:6" ht="12.75" customHeight="1">
      <c r="A51" s="36" t="s">
        <v>94</v>
      </c>
      <c r="B51" s="158" t="s">
        <v>765</v>
      </c>
      <c r="C51" s="223">
        <v>0.0005091435185185186</v>
      </c>
      <c r="D51" s="106">
        <f t="shared" si="3"/>
        <v>63.30984314616958</v>
      </c>
      <c r="E51" s="38">
        <f t="shared" si="2"/>
        <v>68.30984314616958</v>
      </c>
      <c r="F51" s="170">
        <f t="shared" si="1"/>
        <v>0.00018680555555555562</v>
      </c>
    </row>
    <row r="52" spans="1:6" ht="12.75" customHeight="1">
      <c r="A52" s="36" t="s">
        <v>95</v>
      </c>
      <c r="B52" s="212" t="s">
        <v>701</v>
      </c>
      <c r="C52" s="223">
        <v>0.0005359953703703704</v>
      </c>
      <c r="D52" s="106">
        <f t="shared" si="3"/>
        <v>60.13819909306846</v>
      </c>
      <c r="E52" s="38">
        <f t="shared" si="2"/>
        <v>65.13819909306847</v>
      </c>
      <c r="F52" s="170">
        <f t="shared" si="1"/>
        <v>0.00021365740740740742</v>
      </c>
    </row>
    <row r="53" spans="1:6" ht="12.75" customHeight="1">
      <c r="A53" s="36" t="s">
        <v>96</v>
      </c>
      <c r="B53" s="212" t="s">
        <v>781</v>
      </c>
      <c r="C53" s="223">
        <v>0.0005399305555555555</v>
      </c>
      <c r="D53" s="106">
        <f t="shared" si="3"/>
        <v>59.69989281886389</v>
      </c>
      <c r="E53" s="38">
        <f t="shared" si="2"/>
        <v>64.69989281886389</v>
      </c>
      <c r="F53" s="170">
        <f t="shared" si="1"/>
        <v>0.00021759259259259258</v>
      </c>
    </row>
    <row r="54" spans="1:6" ht="12.75" customHeight="1">
      <c r="A54" s="36" t="s">
        <v>97</v>
      </c>
      <c r="B54" s="158" t="s">
        <v>734</v>
      </c>
      <c r="C54" s="223">
        <v>0.0005447916666666666</v>
      </c>
      <c r="D54" s="106">
        <f t="shared" si="3"/>
        <v>59.16719779052475</v>
      </c>
      <c r="E54" s="38">
        <f t="shared" si="2"/>
        <v>64.16719779052475</v>
      </c>
      <c r="F54" s="170">
        <f t="shared" si="1"/>
        <v>0.00022245370370370366</v>
      </c>
    </row>
    <row r="55" spans="1:6" ht="12.75" customHeight="1">
      <c r="A55" s="36" t="s">
        <v>98</v>
      </c>
      <c r="B55" s="158" t="s">
        <v>727</v>
      </c>
      <c r="C55" s="223">
        <v>0.0005476851851851851</v>
      </c>
      <c r="D55" s="106">
        <f t="shared" si="3"/>
        <v>58.854606931530014</v>
      </c>
      <c r="E55" s="38">
        <f t="shared" si="2"/>
        <v>63.854606931530014</v>
      </c>
      <c r="F55" s="170">
        <f t="shared" si="1"/>
        <v>0.00022534722222222216</v>
      </c>
    </row>
    <row r="56" spans="1:6" ht="12.75" customHeight="1">
      <c r="A56" s="36" t="s">
        <v>99</v>
      </c>
      <c r="B56" s="158" t="s">
        <v>733</v>
      </c>
      <c r="C56" s="223">
        <v>0.000590625</v>
      </c>
      <c r="D56" s="106">
        <f t="shared" si="3"/>
        <v>54.57573976092495</v>
      </c>
      <c r="E56" s="38">
        <f t="shared" si="2"/>
        <v>59.57573976092495</v>
      </c>
      <c r="F56" s="170">
        <f t="shared" si="1"/>
        <v>0.00026828703703703704</v>
      </c>
    </row>
    <row r="57" spans="1:6" ht="12.75" customHeight="1">
      <c r="A57" s="36" t="s">
        <v>100</v>
      </c>
      <c r="B57" s="158" t="s">
        <v>730</v>
      </c>
      <c r="C57" s="223">
        <v>0.0006644675925925925</v>
      </c>
      <c r="D57" s="106">
        <f t="shared" si="3"/>
        <v>48.51071241943913</v>
      </c>
      <c r="E57" s="38">
        <f t="shared" si="2"/>
        <v>53.51071241943913</v>
      </c>
      <c r="F57" s="170">
        <f t="shared" si="1"/>
        <v>0.0003421296296296295</v>
      </c>
    </row>
    <row r="58" spans="1:6" ht="12.75" customHeight="1">
      <c r="A58" s="36" t="s">
        <v>101</v>
      </c>
      <c r="B58" s="158" t="s">
        <v>742</v>
      </c>
      <c r="C58" s="223">
        <v>0.0007028935185185185</v>
      </c>
      <c r="D58" s="106">
        <f t="shared" si="3"/>
        <v>45.85871891980899</v>
      </c>
      <c r="E58" s="38">
        <f t="shared" si="2"/>
        <v>50.85871891980899</v>
      </c>
      <c r="F58" s="170">
        <f t="shared" si="1"/>
        <v>0.00038055555555555553</v>
      </c>
    </row>
  </sheetData>
  <sheetProtection selectLockedCells="1" selectUnlockedCells="1"/>
  <mergeCells count="2">
    <mergeCell ref="A1:F1"/>
    <mergeCell ref="C6:E6"/>
  </mergeCells>
  <printOptions horizontalCentered="1"/>
  <pageMargins left="0.7" right="0.7" top="0.7875" bottom="0.7875" header="0.5118055555555555" footer="0.5118055555555555"/>
  <pageSetup horizontalDpi="300" verticalDpi="3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90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bestFit="1" customWidth="1"/>
    <col min="2" max="2" width="22.625" style="0" bestFit="1" customWidth="1"/>
    <col min="3" max="3" width="10.875" style="10" bestFit="1" customWidth="1"/>
    <col min="4" max="4" width="7.75390625" style="0" customWidth="1"/>
    <col min="5" max="5" width="14.25390625" style="0" bestFit="1" customWidth="1"/>
    <col min="6" max="6" width="6.75390625" style="0" customWidth="1"/>
  </cols>
  <sheetData>
    <row r="1" spans="1:6" ht="27">
      <c r="A1" s="277" t="s">
        <v>815</v>
      </c>
      <c r="B1" s="277"/>
      <c r="C1" s="277"/>
      <c r="D1" s="277"/>
      <c r="E1" s="277"/>
      <c r="F1" s="277"/>
    </row>
    <row r="2" ht="12.75" customHeight="1"/>
    <row r="3" spans="1:6" ht="12.75" customHeight="1">
      <c r="A3" s="117"/>
      <c r="B3" s="117"/>
      <c r="C3" s="120"/>
      <c r="E3" s="118" t="s">
        <v>13</v>
      </c>
      <c r="F3" s="119"/>
    </row>
    <row r="4" spans="1:6" ht="12.75" customHeight="1">
      <c r="A4" s="276" t="s">
        <v>14</v>
      </c>
      <c r="B4" s="276"/>
      <c r="C4" s="186" t="s">
        <v>15</v>
      </c>
      <c r="D4" s="187"/>
      <c r="E4" s="118">
        <v>15</v>
      </c>
      <c r="F4" s="119"/>
    </row>
    <row r="5" spans="1:6" ht="12.75" customHeight="1">
      <c r="A5" s="276" t="s">
        <v>16</v>
      </c>
      <c r="B5" s="276"/>
      <c r="C5" s="191" t="s">
        <v>745</v>
      </c>
      <c r="D5" s="196"/>
      <c r="E5" s="119"/>
      <c r="F5" s="119"/>
    </row>
    <row r="6" spans="1:6" ht="12.75" customHeight="1">
      <c r="A6" s="276" t="s">
        <v>17</v>
      </c>
      <c r="B6" s="276"/>
      <c r="C6" s="279" t="s">
        <v>746</v>
      </c>
      <c r="D6" s="279"/>
      <c r="E6" s="279"/>
      <c r="F6" s="279"/>
    </row>
    <row r="7" spans="1:6" ht="12.75" customHeight="1" thickBot="1">
      <c r="A7" s="276" t="s">
        <v>19</v>
      </c>
      <c r="B7" s="276"/>
      <c r="C7" s="121">
        <f>COUNTA(B9:B154)</f>
        <v>0</v>
      </c>
      <c r="D7" s="119"/>
      <c r="E7" s="119"/>
      <c r="F7" s="119"/>
    </row>
    <row r="8" spans="1:6" ht="15" customHeight="1" thickBot="1">
      <c r="A8" s="63" t="s">
        <v>20</v>
      </c>
      <c r="B8" s="60"/>
      <c r="C8" s="50" t="s">
        <v>21</v>
      </c>
      <c r="D8" s="61" t="s">
        <v>22</v>
      </c>
      <c r="E8" s="50" t="s">
        <v>23</v>
      </c>
      <c r="F8" s="72" t="s">
        <v>3</v>
      </c>
    </row>
    <row r="9" spans="1:6" ht="12.75">
      <c r="A9" s="36" t="s">
        <v>52</v>
      </c>
      <c r="B9" s="184"/>
      <c r="C9" s="189"/>
      <c r="D9" s="209" t="e">
        <f>(C$9/C9)*100</f>
        <v>#DIV/0!</v>
      </c>
      <c r="E9" s="51" t="e">
        <f>D9+E$4</f>
        <v>#DIV/0!</v>
      </c>
      <c r="F9" s="204">
        <f>C9-C$9</f>
        <v>0</v>
      </c>
    </row>
    <row r="10" spans="1:8" ht="12.75">
      <c r="A10" s="36" t="s">
        <v>53</v>
      </c>
      <c r="B10" s="169"/>
      <c r="C10" s="188"/>
      <c r="D10" s="210" t="e">
        <f>(C$9/C10)*100</f>
        <v>#DIV/0!</v>
      </c>
      <c r="E10" s="51" t="e">
        <f aca="true" t="shared" si="0" ref="E10:E73">D10+E$4</f>
        <v>#DIV/0!</v>
      </c>
      <c r="F10" s="205">
        <f>C10-C$9</f>
        <v>0</v>
      </c>
      <c r="H10" s="9"/>
    </row>
    <row r="11" spans="1:6" ht="12.75">
      <c r="A11" s="36" t="s">
        <v>54</v>
      </c>
      <c r="B11" s="169"/>
      <c r="C11" s="188"/>
      <c r="D11" s="210" t="e">
        <f aca="true" t="shared" si="1" ref="D11:D74">(C$9/C11)*100</f>
        <v>#DIV/0!</v>
      </c>
      <c r="E11" s="51" t="e">
        <f t="shared" si="0"/>
        <v>#DIV/0!</v>
      </c>
      <c r="F11" s="205">
        <f aca="true" t="shared" si="2" ref="F11:F74">C11-C$9</f>
        <v>0</v>
      </c>
    </row>
    <row r="12" spans="1:6" ht="12.75">
      <c r="A12" s="36" t="s">
        <v>55</v>
      </c>
      <c r="B12" s="169"/>
      <c r="C12" s="188"/>
      <c r="D12" s="210" t="e">
        <f t="shared" si="1"/>
        <v>#DIV/0!</v>
      </c>
      <c r="E12" s="51" t="e">
        <f t="shared" si="0"/>
        <v>#DIV/0!</v>
      </c>
      <c r="F12" s="205">
        <f t="shared" si="2"/>
        <v>0</v>
      </c>
    </row>
    <row r="13" spans="1:6" ht="12.75">
      <c r="A13" s="36" t="s">
        <v>56</v>
      </c>
      <c r="B13" s="169"/>
      <c r="C13" s="188"/>
      <c r="D13" s="210" t="e">
        <f t="shared" si="1"/>
        <v>#DIV/0!</v>
      </c>
      <c r="E13" s="51" t="e">
        <f t="shared" si="0"/>
        <v>#DIV/0!</v>
      </c>
      <c r="F13" s="205">
        <f t="shared" si="2"/>
        <v>0</v>
      </c>
    </row>
    <row r="14" spans="1:6" ht="12.75">
      <c r="A14" s="36" t="s">
        <v>57</v>
      </c>
      <c r="B14" s="169"/>
      <c r="C14" s="188"/>
      <c r="D14" s="210" t="e">
        <f t="shared" si="1"/>
        <v>#DIV/0!</v>
      </c>
      <c r="E14" s="51" t="e">
        <f t="shared" si="0"/>
        <v>#DIV/0!</v>
      </c>
      <c r="F14" s="205">
        <f t="shared" si="2"/>
        <v>0</v>
      </c>
    </row>
    <row r="15" spans="1:6" ht="12.75">
      <c r="A15" s="36" t="s">
        <v>58</v>
      </c>
      <c r="B15" s="169"/>
      <c r="C15" s="188"/>
      <c r="D15" s="210" t="e">
        <f t="shared" si="1"/>
        <v>#DIV/0!</v>
      </c>
      <c r="E15" s="51" t="e">
        <f t="shared" si="0"/>
        <v>#DIV/0!</v>
      </c>
      <c r="F15" s="205">
        <f t="shared" si="2"/>
        <v>0</v>
      </c>
    </row>
    <row r="16" spans="1:6" ht="12.75">
      <c r="A16" s="36" t="s">
        <v>59</v>
      </c>
      <c r="B16" s="169"/>
      <c r="C16" s="188"/>
      <c r="D16" s="210" t="e">
        <f t="shared" si="1"/>
        <v>#DIV/0!</v>
      </c>
      <c r="E16" s="51" t="e">
        <f t="shared" si="0"/>
        <v>#DIV/0!</v>
      </c>
      <c r="F16" s="205">
        <f t="shared" si="2"/>
        <v>0</v>
      </c>
    </row>
    <row r="17" spans="1:6" ht="12.75">
      <c r="A17" s="36" t="s">
        <v>60</v>
      </c>
      <c r="B17" s="169"/>
      <c r="C17" s="188"/>
      <c r="D17" s="210" t="e">
        <f t="shared" si="1"/>
        <v>#DIV/0!</v>
      </c>
      <c r="E17" s="51" t="e">
        <f t="shared" si="0"/>
        <v>#DIV/0!</v>
      </c>
      <c r="F17" s="205">
        <f t="shared" si="2"/>
        <v>0</v>
      </c>
    </row>
    <row r="18" spans="1:6" ht="12.75">
      <c r="A18" s="36" t="s">
        <v>61</v>
      </c>
      <c r="B18" s="169"/>
      <c r="C18" s="188"/>
      <c r="D18" s="210" t="e">
        <f t="shared" si="1"/>
        <v>#DIV/0!</v>
      </c>
      <c r="E18" s="51" t="e">
        <f t="shared" si="0"/>
        <v>#DIV/0!</v>
      </c>
      <c r="F18" s="205">
        <f t="shared" si="2"/>
        <v>0</v>
      </c>
    </row>
    <row r="19" spans="1:6" ht="12.75">
      <c r="A19" s="36" t="s">
        <v>62</v>
      </c>
      <c r="B19" s="169"/>
      <c r="C19" s="188"/>
      <c r="D19" s="210" t="e">
        <f t="shared" si="1"/>
        <v>#DIV/0!</v>
      </c>
      <c r="E19" s="51" t="e">
        <f t="shared" si="0"/>
        <v>#DIV/0!</v>
      </c>
      <c r="F19" s="205">
        <f t="shared" si="2"/>
        <v>0</v>
      </c>
    </row>
    <row r="20" spans="1:6" ht="12.75">
      <c r="A20" s="36" t="s">
        <v>63</v>
      </c>
      <c r="B20" s="169"/>
      <c r="C20" s="188"/>
      <c r="D20" s="210" t="e">
        <f t="shared" si="1"/>
        <v>#DIV/0!</v>
      </c>
      <c r="E20" s="51" t="e">
        <f t="shared" si="0"/>
        <v>#DIV/0!</v>
      </c>
      <c r="F20" s="205">
        <f t="shared" si="2"/>
        <v>0</v>
      </c>
    </row>
    <row r="21" spans="1:6" ht="12.75">
      <c r="A21" s="36" t="s">
        <v>64</v>
      </c>
      <c r="B21" s="169"/>
      <c r="C21" s="188"/>
      <c r="D21" s="210" t="e">
        <f t="shared" si="1"/>
        <v>#DIV/0!</v>
      </c>
      <c r="E21" s="51" t="e">
        <f t="shared" si="0"/>
        <v>#DIV/0!</v>
      </c>
      <c r="F21" s="205">
        <f t="shared" si="2"/>
        <v>0</v>
      </c>
    </row>
    <row r="22" spans="1:6" ht="12.75">
      <c r="A22" s="36" t="s">
        <v>65</v>
      </c>
      <c r="B22" s="169"/>
      <c r="C22" s="188"/>
      <c r="D22" s="210" t="e">
        <f t="shared" si="1"/>
        <v>#DIV/0!</v>
      </c>
      <c r="E22" s="51" t="e">
        <f t="shared" si="0"/>
        <v>#DIV/0!</v>
      </c>
      <c r="F22" s="205">
        <f t="shared" si="2"/>
        <v>0</v>
      </c>
    </row>
    <row r="23" spans="1:6" ht="12.75">
      <c r="A23" s="36" t="s">
        <v>66</v>
      </c>
      <c r="B23" s="169"/>
      <c r="C23" s="188"/>
      <c r="D23" s="210" t="e">
        <f t="shared" si="1"/>
        <v>#DIV/0!</v>
      </c>
      <c r="E23" s="51" t="e">
        <f t="shared" si="0"/>
        <v>#DIV/0!</v>
      </c>
      <c r="F23" s="205">
        <f t="shared" si="2"/>
        <v>0</v>
      </c>
    </row>
    <row r="24" spans="1:6" ht="12.75">
      <c r="A24" s="36" t="s">
        <v>67</v>
      </c>
      <c r="B24" s="169"/>
      <c r="C24" s="188"/>
      <c r="D24" s="210" t="e">
        <f t="shared" si="1"/>
        <v>#DIV/0!</v>
      </c>
      <c r="E24" s="51" t="e">
        <f t="shared" si="0"/>
        <v>#DIV/0!</v>
      </c>
      <c r="F24" s="205">
        <f t="shared" si="2"/>
        <v>0</v>
      </c>
    </row>
    <row r="25" spans="1:6" ht="12.75">
      <c r="A25" s="36" t="s">
        <v>68</v>
      </c>
      <c r="B25" s="169"/>
      <c r="C25" s="188"/>
      <c r="D25" s="210" t="e">
        <f t="shared" si="1"/>
        <v>#DIV/0!</v>
      </c>
      <c r="E25" s="51" t="e">
        <f t="shared" si="0"/>
        <v>#DIV/0!</v>
      </c>
      <c r="F25" s="205">
        <f t="shared" si="2"/>
        <v>0</v>
      </c>
    </row>
    <row r="26" spans="1:6" ht="12.75">
      <c r="A26" s="36" t="s">
        <v>69</v>
      </c>
      <c r="B26" s="169"/>
      <c r="C26" s="188"/>
      <c r="D26" s="210" t="e">
        <f t="shared" si="1"/>
        <v>#DIV/0!</v>
      </c>
      <c r="E26" s="51" t="e">
        <f t="shared" si="0"/>
        <v>#DIV/0!</v>
      </c>
      <c r="F26" s="205">
        <f t="shared" si="2"/>
        <v>0</v>
      </c>
    </row>
    <row r="27" spans="1:6" ht="12.75">
      <c r="A27" s="36" t="s">
        <v>70</v>
      </c>
      <c r="B27" s="169"/>
      <c r="C27" s="188"/>
      <c r="D27" s="210" t="e">
        <f t="shared" si="1"/>
        <v>#DIV/0!</v>
      </c>
      <c r="E27" s="51" t="e">
        <f t="shared" si="0"/>
        <v>#DIV/0!</v>
      </c>
      <c r="F27" s="205">
        <f t="shared" si="2"/>
        <v>0</v>
      </c>
    </row>
    <row r="28" spans="1:6" ht="12.75">
      <c r="A28" s="36" t="s">
        <v>71</v>
      </c>
      <c r="B28" s="169"/>
      <c r="C28" s="188"/>
      <c r="D28" s="210" t="e">
        <f t="shared" si="1"/>
        <v>#DIV/0!</v>
      </c>
      <c r="E28" s="51" t="e">
        <f t="shared" si="0"/>
        <v>#DIV/0!</v>
      </c>
      <c r="F28" s="205">
        <f t="shared" si="2"/>
        <v>0</v>
      </c>
    </row>
    <row r="29" spans="1:6" ht="12.75">
      <c r="A29" s="36" t="s">
        <v>72</v>
      </c>
      <c r="B29" s="169"/>
      <c r="C29" s="188"/>
      <c r="D29" s="210" t="e">
        <f t="shared" si="1"/>
        <v>#DIV/0!</v>
      </c>
      <c r="E29" s="51" t="e">
        <f t="shared" si="0"/>
        <v>#DIV/0!</v>
      </c>
      <c r="F29" s="205">
        <f t="shared" si="2"/>
        <v>0</v>
      </c>
    </row>
    <row r="30" spans="1:6" ht="12.75">
      <c r="A30" s="36" t="s">
        <v>73</v>
      </c>
      <c r="B30" s="169"/>
      <c r="C30" s="188"/>
      <c r="D30" s="210" t="e">
        <f t="shared" si="1"/>
        <v>#DIV/0!</v>
      </c>
      <c r="E30" s="51" t="e">
        <f t="shared" si="0"/>
        <v>#DIV/0!</v>
      </c>
      <c r="F30" s="205">
        <f t="shared" si="2"/>
        <v>0</v>
      </c>
    </row>
    <row r="31" spans="1:6" ht="12.75">
      <c r="A31" s="36" t="s">
        <v>74</v>
      </c>
      <c r="B31" s="169"/>
      <c r="C31" s="188"/>
      <c r="D31" s="210" t="e">
        <f t="shared" si="1"/>
        <v>#DIV/0!</v>
      </c>
      <c r="E31" s="51" t="e">
        <f t="shared" si="0"/>
        <v>#DIV/0!</v>
      </c>
      <c r="F31" s="205">
        <f t="shared" si="2"/>
        <v>0</v>
      </c>
    </row>
    <row r="32" spans="1:6" ht="12.75">
      <c r="A32" s="36" t="s">
        <v>75</v>
      </c>
      <c r="B32" s="169"/>
      <c r="C32" s="188"/>
      <c r="D32" s="210" t="e">
        <f t="shared" si="1"/>
        <v>#DIV/0!</v>
      </c>
      <c r="E32" s="51" t="e">
        <f t="shared" si="0"/>
        <v>#DIV/0!</v>
      </c>
      <c r="F32" s="205">
        <f t="shared" si="2"/>
        <v>0</v>
      </c>
    </row>
    <row r="33" spans="1:6" ht="12.75">
      <c r="A33" s="36" t="s">
        <v>76</v>
      </c>
      <c r="B33" s="169"/>
      <c r="C33" s="188"/>
      <c r="D33" s="210" t="e">
        <f t="shared" si="1"/>
        <v>#DIV/0!</v>
      </c>
      <c r="E33" s="51" t="e">
        <f t="shared" si="0"/>
        <v>#DIV/0!</v>
      </c>
      <c r="F33" s="205">
        <f t="shared" si="2"/>
        <v>0</v>
      </c>
    </row>
    <row r="34" spans="1:6" ht="12.75">
      <c r="A34" s="36" t="s">
        <v>77</v>
      </c>
      <c r="B34" s="169"/>
      <c r="C34" s="188"/>
      <c r="D34" s="210" t="e">
        <f t="shared" si="1"/>
        <v>#DIV/0!</v>
      </c>
      <c r="E34" s="51" t="e">
        <f t="shared" si="0"/>
        <v>#DIV/0!</v>
      </c>
      <c r="F34" s="205">
        <f t="shared" si="2"/>
        <v>0</v>
      </c>
    </row>
    <row r="35" spans="1:6" ht="12.75">
      <c r="A35" s="36" t="s">
        <v>78</v>
      </c>
      <c r="B35" s="169"/>
      <c r="C35" s="188"/>
      <c r="D35" s="210" t="e">
        <f t="shared" si="1"/>
        <v>#DIV/0!</v>
      </c>
      <c r="E35" s="51" t="e">
        <f t="shared" si="0"/>
        <v>#DIV/0!</v>
      </c>
      <c r="F35" s="205">
        <f t="shared" si="2"/>
        <v>0</v>
      </c>
    </row>
    <row r="36" spans="1:6" ht="12.75">
      <c r="A36" s="36" t="s">
        <v>79</v>
      </c>
      <c r="B36" s="169"/>
      <c r="C36" s="188"/>
      <c r="D36" s="210" t="e">
        <f t="shared" si="1"/>
        <v>#DIV/0!</v>
      </c>
      <c r="E36" s="51" t="e">
        <f t="shared" si="0"/>
        <v>#DIV/0!</v>
      </c>
      <c r="F36" s="205">
        <f t="shared" si="2"/>
        <v>0</v>
      </c>
    </row>
    <row r="37" spans="1:6" ht="12.75">
      <c r="A37" s="36" t="s">
        <v>80</v>
      </c>
      <c r="B37" s="169"/>
      <c r="C37" s="188"/>
      <c r="D37" s="210" t="e">
        <f t="shared" si="1"/>
        <v>#DIV/0!</v>
      </c>
      <c r="E37" s="51" t="e">
        <f t="shared" si="0"/>
        <v>#DIV/0!</v>
      </c>
      <c r="F37" s="205">
        <f t="shared" si="2"/>
        <v>0</v>
      </c>
    </row>
    <row r="38" spans="1:6" ht="12.75">
      <c r="A38" s="36" t="s">
        <v>81</v>
      </c>
      <c r="B38" s="169"/>
      <c r="C38" s="188"/>
      <c r="D38" s="210" t="e">
        <f t="shared" si="1"/>
        <v>#DIV/0!</v>
      </c>
      <c r="E38" s="51" t="e">
        <f t="shared" si="0"/>
        <v>#DIV/0!</v>
      </c>
      <c r="F38" s="205">
        <f t="shared" si="2"/>
        <v>0</v>
      </c>
    </row>
    <row r="39" spans="1:6" ht="12.75">
      <c r="A39" s="36" t="s">
        <v>82</v>
      </c>
      <c r="B39" s="169"/>
      <c r="C39" s="188"/>
      <c r="D39" s="210" t="e">
        <f t="shared" si="1"/>
        <v>#DIV/0!</v>
      </c>
      <c r="E39" s="51" t="e">
        <f t="shared" si="0"/>
        <v>#DIV/0!</v>
      </c>
      <c r="F39" s="205">
        <f t="shared" si="2"/>
        <v>0</v>
      </c>
    </row>
    <row r="40" spans="1:6" ht="12.75">
      <c r="A40" s="36" t="s">
        <v>83</v>
      </c>
      <c r="B40" s="169"/>
      <c r="C40" s="188"/>
      <c r="D40" s="210" t="e">
        <f t="shared" si="1"/>
        <v>#DIV/0!</v>
      </c>
      <c r="E40" s="51" t="e">
        <f t="shared" si="0"/>
        <v>#DIV/0!</v>
      </c>
      <c r="F40" s="205">
        <f t="shared" si="2"/>
        <v>0</v>
      </c>
    </row>
    <row r="41" spans="1:6" ht="12.75">
      <c r="A41" s="36" t="s">
        <v>84</v>
      </c>
      <c r="B41" s="169"/>
      <c r="C41" s="188"/>
      <c r="D41" s="210" t="e">
        <f t="shared" si="1"/>
        <v>#DIV/0!</v>
      </c>
      <c r="E41" s="51" t="e">
        <f t="shared" si="0"/>
        <v>#DIV/0!</v>
      </c>
      <c r="F41" s="205">
        <f t="shared" si="2"/>
        <v>0</v>
      </c>
    </row>
    <row r="42" spans="1:6" ht="12.75">
      <c r="A42" s="36" t="s">
        <v>85</v>
      </c>
      <c r="B42" s="169"/>
      <c r="C42" s="188"/>
      <c r="D42" s="210" t="e">
        <f t="shared" si="1"/>
        <v>#DIV/0!</v>
      </c>
      <c r="E42" s="51" t="e">
        <f t="shared" si="0"/>
        <v>#DIV/0!</v>
      </c>
      <c r="F42" s="205">
        <f t="shared" si="2"/>
        <v>0</v>
      </c>
    </row>
    <row r="43" spans="1:6" ht="12.75">
      <c r="A43" s="36" t="s">
        <v>86</v>
      </c>
      <c r="B43" s="169"/>
      <c r="C43" s="188"/>
      <c r="D43" s="210" t="e">
        <f t="shared" si="1"/>
        <v>#DIV/0!</v>
      </c>
      <c r="E43" s="51" t="e">
        <f t="shared" si="0"/>
        <v>#DIV/0!</v>
      </c>
      <c r="F43" s="205">
        <f t="shared" si="2"/>
        <v>0</v>
      </c>
    </row>
    <row r="44" spans="1:6" ht="12.75">
      <c r="A44" s="36" t="s">
        <v>87</v>
      </c>
      <c r="B44" s="169"/>
      <c r="C44" s="188"/>
      <c r="D44" s="210" t="e">
        <f t="shared" si="1"/>
        <v>#DIV/0!</v>
      </c>
      <c r="E44" s="51" t="e">
        <f t="shared" si="0"/>
        <v>#DIV/0!</v>
      </c>
      <c r="F44" s="205">
        <f t="shared" si="2"/>
        <v>0</v>
      </c>
    </row>
    <row r="45" spans="1:6" ht="12.75">
      <c r="A45" s="36" t="s">
        <v>88</v>
      </c>
      <c r="B45" s="169"/>
      <c r="C45" s="188"/>
      <c r="D45" s="210" t="e">
        <f t="shared" si="1"/>
        <v>#DIV/0!</v>
      </c>
      <c r="E45" s="51" t="e">
        <f t="shared" si="0"/>
        <v>#DIV/0!</v>
      </c>
      <c r="F45" s="205">
        <f t="shared" si="2"/>
        <v>0</v>
      </c>
    </row>
    <row r="46" spans="1:6" ht="12.75">
      <c r="A46" s="36" t="s">
        <v>89</v>
      </c>
      <c r="B46" s="169"/>
      <c r="C46" s="188"/>
      <c r="D46" s="210" t="e">
        <f t="shared" si="1"/>
        <v>#DIV/0!</v>
      </c>
      <c r="E46" s="51" t="e">
        <f t="shared" si="0"/>
        <v>#DIV/0!</v>
      </c>
      <c r="F46" s="205">
        <f t="shared" si="2"/>
        <v>0</v>
      </c>
    </row>
    <row r="47" spans="1:6" ht="12.75">
      <c r="A47" s="36" t="s">
        <v>90</v>
      </c>
      <c r="B47" s="169"/>
      <c r="C47" s="188"/>
      <c r="D47" s="210" t="e">
        <f t="shared" si="1"/>
        <v>#DIV/0!</v>
      </c>
      <c r="E47" s="51" t="e">
        <f t="shared" si="0"/>
        <v>#DIV/0!</v>
      </c>
      <c r="F47" s="205">
        <f t="shared" si="2"/>
        <v>0</v>
      </c>
    </row>
    <row r="48" spans="1:6" ht="12.75">
      <c r="A48" s="36" t="s">
        <v>91</v>
      </c>
      <c r="B48" s="169"/>
      <c r="C48" s="188"/>
      <c r="D48" s="210" t="e">
        <f t="shared" si="1"/>
        <v>#DIV/0!</v>
      </c>
      <c r="E48" s="51" t="e">
        <f t="shared" si="0"/>
        <v>#DIV/0!</v>
      </c>
      <c r="F48" s="205">
        <f t="shared" si="2"/>
        <v>0</v>
      </c>
    </row>
    <row r="49" spans="1:6" ht="12.75">
      <c r="A49" s="36" t="s">
        <v>92</v>
      </c>
      <c r="B49" s="169"/>
      <c r="C49" s="188"/>
      <c r="D49" s="210" t="e">
        <f t="shared" si="1"/>
        <v>#DIV/0!</v>
      </c>
      <c r="E49" s="51" t="e">
        <f t="shared" si="0"/>
        <v>#DIV/0!</v>
      </c>
      <c r="F49" s="205">
        <f t="shared" si="2"/>
        <v>0</v>
      </c>
    </row>
    <row r="50" spans="1:6" ht="12.75">
      <c r="A50" s="36" t="s">
        <v>93</v>
      </c>
      <c r="B50" s="169"/>
      <c r="C50" s="188"/>
      <c r="D50" s="210" t="e">
        <f t="shared" si="1"/>
        <v>#DIV/0!</v>
      </c>
      <c r="E50" s="51" t="e">
        <f t="shared" si="0"/>
        <v>#DIV/0!</v>
      </c>
      <c r="F50" s="205">
        <f t="shared" si="2"/>
        <v>0</v>
      </c>
    </row>
    <row r="51" spans="1:6" ht="12.75">
      <c r="A51" s="36" t="s">
        <v>94</v>
      </c>
      <c r="B51" s="169"/>
      <c r="C51" s="188"/>
      <c r="D51" s="210" t="e">
        <f t="shared" si="1"/>
        <v>#DIV/0!</v>
      </c>
      <c r="E51" s="51" t="e">
        <f t="shared" si="0"/>
        <v>#DIV/0!</v>
      </c>
      <c r="F51" s="205">
        <f t="shared" si="2"/>
        <v>0</v>
      </c>
    </row>
    <row r="52" spans="1:6" ht="12.75">
      <c r="A52" s="36" t="s">
        <v>95</v>
      </c>
      <c r="B52" s="169"/>
      <c r="C52" s="188"/>
      <c r="D52" s="210" t="e">
        <f t="shared" si="1"/>
        <v>#DIV/0!</v>
      </c>
      <c r="E52" s="51" t="e">
        <f t="shared" si="0"/>
        <v>#DIV/0!</v>
      </c>
      <c r="F52" s="205">
        <f t="shared" si="2"/>
        <v>0</v>
      </c>
    </row>
    <row r="53" spans="1:6" ht="12.75">
      <c r="A53" s="36" t="s">
        <v>96</v>
      </c>
      <c r="B53" s="169"/>
      <c r="C53" s="188"/>
      <c r="D53" s="210" t="e">
        <f t="shared" si="1"/>
        <v>#DIV/0!</v>
      </c>
      <c r="E53" s="51" t="e">
        <f t="shared" si="0"/>
        <v>#DIV/0!</v>
      </c>
      <c r="F53" s="205">
        <f t="shared" si="2"/>
        <v>0</v>
      </c>
    </row>
    <row r="54" spans="1:6" ht="12.75">
      <c r="A54" s="36" t="s">
        <v>97</v>
      </c>
      <c r="B54" s="169"/>
      <c r="C54" s="188"/>
      <c r="D54" s="210" t="e">
        <f t="shared" si="1"/>
        <v>#DIV/0!</v>
      </c>
      <c r="E54" s="51" t="e">
        <f t="shared" si="0"/>
        <v>#DIV/0!</v>
      </c>
      <c r="F54" s="205">
        <f t="shared" si="2"/>
        <v>0</v>
      </c>
    </row>
    <row r="55" spans="1:6" ht="12.75">
      <c r="A55" s="36" t="s">
        <v>98</v>
      </c>
      <c r="B55" s="169"/>
      <c r="C55" s="188"/>
      <c r="D55" s="210" t="e">
        <f t="shared" si="1"/>
        <v>#DIV/0!</v>
      </c>
      <c r="E55" s="51" t="e">
        <f t="shared" si="0"/>
        <v>#DIV/0!</v>
      </c>
      <c r="F55" s="205">
        <f t="shared" si="2"/>
        <v>0</v>
      </c>
    </row>
    <row r="56" spans="1:6" ht="12.75">
      <c r="A56" s="36" t="s">
        <v>99</v>
      </c>
      <c r="B56" s="169"/>
      <c r="C56" s="188"/>
      <c r="D56" s="210" t="e">
        <f t="shared" si="1"/>
        <v>#DIV/0!</v>
      </c>
      <c r="E56" s="51" t="e">
        <f t="shared" si="0"/>
        <v>#DIV/0!</v>
      </c>
      <c r="F56" s="205">
        <f t="shared" si="2"/>
        <v>0</v>
      </c>
    </row>
    <row r="57" spans="1:6" ht="12.75">
      <c r="A57" s="36" t="s">
        <v>100</v>
      </c>
      <c r="B57" s="169"/>
      <c r="C57" s="188"/>
      <c r="D57" s="210" t="e">
        <f t="shared" si="1"/>
        <v>#DIV/0!</v>
      </c>
      <c r="E57" s="51" t="e">
        <f t="shared" si="0"/>
        <v>#DIV/0!</v>
      </c>
      <c r="F57" s="205">
        <f t="shared" si="2"/>
        <v>0</v>
      </c>
    </row>
    <row r="58" spans="1:6" ht="12.75">
      <c r="A58" s="36" t="s">
        <v>101</v>
      </c>
      <c r="B58" s="169"/>
      <c r="C58" s="188"/>
      <c r="D58" s="210" t="e">
        <f t="shared" si="1"/>
        <v>#DIV/0!</v>
      </c>
      <c r="E58" s="51" t="e">
        <f t="shared" si="0"/>
        <v>#DIV/0!</v>
      </c>
      <c r="F58" s="205">
        <f t="shared" si="2"/>
        <v>0</v>
      </c>
    </row>
    <row r="59" spans="1:6" ht="12.75">
      <c r="A59" s="36" t="s">
        <v>102</v>
      </c>
      <c r="B59" s="169"/>
      <c r="C59" s="188"/>
      <c r="D59" s="210" t="e">
        <f t="shared" si="1"/>
        <v>#DIV/0!</v>
      </c>
      <c r="E59" s="51" t="e">
        <f t="shared" si="0"/>
        <v>#DIV/0!</v>
      </c>
      <c r="F59" s="205">
        <f t="shared" si="2"/>
        <v>0</v>
      </c>
    </row>
    <row r="60" spans="1:6" ht="12.75">
      <c r="A60" s="36" t="s">
        <v>103</v>
      </c>
      <c r="B60" s="169"/>
      <c r="C60" s="188"/>
      <c r="D60" s="210" t="e">
        <f t="shared" si="1"/>
        <v>#DIV/0!</v>
      </c>
      <c r="E60" s="51" t="e">
        <f t="shared" si="0"/>
        <v>#DIV/0!</v>
      </c>
      <c r="F60" s="205">
        <f t="shared" si="2"/>
        <v>0</v>
      </c>
    </row>
    <row r="61" spans="1:6" ht="12.75">
      <c r="A61" s="36" t="s">
        <v>104</v>
      </c>
      <c r="B61" s="169"/>
      <c r="C61" s="188"/>
      <c r="D61" s="210" t="e">
        <f t="shared" si="1"/>
        <v>#DIV/0!</v>
      </c>
      <c r="E61" s="51" t="e">
        <f t="shared" si="0"/>
        <v>#DIV/0!</v>
      </c>
      <c r="F61" s="205">
        <f t="shared" si="2"/>
        <v>0</v>
      </c>
    </row>
    <row r="62" spans="1:6" ht="12.75">
      <c r="A62" s="36" t="s">
        <v>105</v>
      </c>
      <c r="B62" s="169"/>
      <c r="C62" s="188"/>
      <c r="D62" s="210" t="e">
        <f t="shared" si="1"/>
        <v>#DIV/0!</v>
      </c>
      <c r="E62" s="51" t="e">
        <f t="shared" si="0"/>
        <v>#DIV/0!</v>
      </c>
      <c r="F62" s="205">
        <f t="shared" si="2"/>
        <v>0</v>
      </c>
    </row>
    <row r="63" spans="1:6" ht="12.75">
      <c r="A63" s="36" t="s">
        <v>106</v>
      </c>
      <c r="B63" s="169"/>
      <c r="C63" s="188"/>
      <c r="D63" s="210" t="e">
        <f t="shared" si="1"/>
        <v>#DIV/0!</v>
      </c>
      <c r="E63" s="51" t="e">
        <f t="shared" si="0"/>
        <v>#DIV/0!</v>
      </c>
      <c r="F63" s="205">
        <f t="shared" si="2"/>
        <v>0</v>
      </c>
    </row>
    <row r="64" spans="1:6" ht="12.75">
      <c r="A64" s="36" t="s">
        <v>107</v>
      </c>
      <c r="B64" s="169"/>
      <c r="C64" s="188"/>
      <c r="D64" s="210" t="e">
        <f t="shared" si="1"/>
        <v>#DIV/0!</v>
      </c>
      <c r="E64" s="51" t="e">
        <f t="shared" si="0"/>
        <v>#DIV/0!</v>
      </c>
      <c r="F64" s="205">
        <f t="shared" si="2"/>
        <v>0</v>
      </c>
    </row>
    <row r="65" spans="1:6" ht="12.75">
      <c r="A65" s="36" t="s">
        <v>108</v>
      </c>
      <c r="B65" s="169"/>
      <c r="C65" s="188"/>
      <c r="D65" s="210" t="e">
        <f t="shared" si="1"/>
        <v>#DIV/0!</v>
      </c>
      <c r="E65" s="51" t="e">
        <f t="shared" si="0"/>
        <v>#DIV/0!</v>
      </c>
      <c r="F65" s="205">
        <f t="shared" si="2"/>
        <v>0</v>
      </c>
    </row>
    <row r="66" spans="1:6" ht="12.75">
      <c r="A66" s="36" t="s">
        <v>109</v>
      </c>
      <c r="B66" s="169"/>
      <c r="C66" s="188"/>
      <c r="D66" s="210" t="e">
        <f t="shared" si="1"/>
        <v>#DIV/0!</v>
      </c>
      <c r="E66" s="51" t="e">
        <f t="shared" si="0"/>
        <v>#DIV/0!</v>
      </c>
      <c r="F66" s="205">
        <f t="shared" si="2"/>
        <v>0</v>
      </c>
    </row>
    <row r="67" spans="1:6" ht="12.75">
      <c r="A67" s="36" t="s">
        <v>110</v>
      </c>
      <c r="B67" s="169"/>
      <c r="C67" s="188"/>
      <c r="D67" s="210" t="e">
        <f t="shared" si="1"/>
        <v>#DIV/0!</v>
      </c>
      <c r="E67" s="51" t="e">
        <f t="shared" si="0"/>
        <v>#DIV/0!</v>
      </c>
      <c r="F67" s="205">
        <f t="shared" si="2"/>
        <v>0</v>
      </c>
    </row>
    <row r="68" spans="1:6" ht="12.75">
      <c r="A68" s="36" t="s">
        <v>111</v>
      </c>
      <c r="B68" s="169"/>
      <c r="C68" s="188"/>
      <c r="D68" s="210" t="e">
        <f t="shared" si="1"/>
        <v>#DIV/0!</v>
      </c>
      <c r="E68" s="51" t="e">
        <f t="shared" si="0"/>
        <v>#DIV/0!</v>
      </c>
      <c r="F68" s="205">
        <f t="shared" si="2"/>
        <v>0</v>
      </c>
    </row>
    <row r="69" spans="1:6" ht="12.75">
      <c r="A69" s="36" t="s">
        <v>112</v>
      </c>
      <c r="B69" s="169"/>
      <c r="C69" s="188"/>
      <c r="D69" s="210" t="e">
        <f t="shared" si="1"/>
        <v>#DIV/0!</v>
      </c>
      <c r="E69" s="51" t="e">
        <f t="shared" si="0"/>
        <v>#DIV/0!</v>
      </c>
      <c r="F69" s="205">
        <f t="shared" si="2"/>
        <v>0</v>
      </c>
    </row>
    <row r="70" spans="1:6" ht="12.75">
      <c r="A70" s="36" t="s">
        <v>113</v>
      </c>
      <c r="B70" s="169"/>
      <c r="C70" s="188"/>
      <c r="D70" s="210" t="e">
        <f t="shared" si="1"/>
        <v>#DIV/0!</v>
      </c>
      <c r="E70" s="51" t="e">
        <f t="shared" si="0"/>
        <v>#DIV/0!</v>
      </c>
      <c r="F70" s="205">
        <f t="shared" si="2"/>
        <v>0</v>
      </c>
    </row>
    <row r="71" spans="1:6" ht="12.75">
      <c r="A71" s="36" t="s">
        <v>114</v>
      </c>
      <c r="B71" s="169"/>
      <c r="C71" s="188"/>
      <c r="D71" s="210" t="e">
        <f t="shared" si="1"/>
        <v>#DIV/0!</v>
      </c>
      <c r="E71" s="51" t="e">
        <f t="shared" si="0"/>
        <v>#DIV/0!</v>
      </c>
      <c r="F71" s="205">
        <f t="shared" si="2"/>
        <v>0</v>
      </c>
    </row>
    <row r="72" spans="1:6" ht="12.75">
      <c r="A72" s="36" t="s">
        <v>115</v>
      </c>
      <c r="B72" s="169"/>
      <c r="C72" s="188"/>
      <c r="D72" s="210" t="e">
        <f t="shared" si="1"/>
        <v>#DIV/0!</v>
      </c>
      <c r="E72" s="51" t="e">
        <f t="shared" si="0"/>
        <v>#DIV/0!</v>
      </c>
      <c r="F72" s="205">
        <f t="shared" si="2"/>
        <v>0</v>
      </c>
    </row>
    <row r="73" spans="1:6" ht="12.75">
      <c r="A73" s="36" t="s">
        <v>116</v>
      </c>
      <c r="B73" s="169"/>
      <c r="C73" s="188"/>
      <c r="D73" s="210" t="e">
        <f t="shared" si="1"/>
        <v>#DIV/0!</v>
      </c>
      <c r="E73" s="51" t="e">
        <f t="shared" si="0"/>
        <v>#DIV/0!</v>
      </c>
      <c r="F73" s="205">
        <f t="shared" si="2"/>
        <v>0</v>
      </c>
    </row>
    <row r="74" spans="1:6" ht="12.75">
      <c r="A74" s="36" t="s">
        <v>117</v>
      </c>
      <c r="B74" s="169"/>
      <c r="C74" s="188"/>
      <c r="D74" s="210" t="e">
        <f t="shared" si="1"/>
        <v>#DIV/0!</v>
      </c>
      <c r="E74" s="51" t="e">
        <f aca="true" t="shared" si="3" ref="E74:E90">D74+E$4</f>
        <v>#DIV/0!</v>
      </c>
      <c r="F74" s="205">
        <f t="shared" si="2"/>
        <v>0</v>
      </c>
    </row>
    <row r="75" spans="1:6" ht="12.75">
      <c r="A75" s="36" t="s">
        <v>118</v>
      </c>
      <c r="B75" s="169"/>
      <c r="C75" s="188"/>
      <c r="D75" s="210" t="e">
        <f aca="true" t="shared" si="4" ref="D75:D90">(C$9/C75)*100</f>
        <v>#DIV/0!</v>
      </c>
      <c r="E75" s="51" t="e">
        <f t="shared" si="3"/>
        <v>#DIV/0!</v>
      </c>
      <c r="F75" s="205">
        <f aca="true" t="shared" si="5" ref="F75:F84">C75-C$9</f>
        <v>0</v>
      </c>
    </row>
    <row r="76" spans="1:6" ht="12.75">
      <c r="A76" s="36" t="s">
        <v>119</v>
      </c>
      <c r="B76" s="169"/>
      <c r="C76" s="188"/>
      <c r="D76" s="210" t="e">
        <f t="shared" si="4"/>
        <v>#DIV/0!</v>
      </c>
      <c r="E76" s="51" t="e">
        <f t="shared" si="3"/>
        <v>#DIV/0!</v>
      </c>
      <c r="F76" s="205">
        <f t="shared" si="5"/>
        <v>0</v>
      </c>
    </row>
    <row r="77" spans="1:6" ht="12.75">
      <c r="A77" s="36" t="s">
        <v>120</v>
      </c>
      <c r="B77" s="169"/>
      <c r="C77" s="188"/>
      <c r="D77" s="210" t="e">
        <f t="shared" si="4"/>
        <v>#DIV/0!</v>
      </c>
      <c r="E77" s="51" t="e">
        <f t="shared" si="3"/>
        <v>#DIV/0!</v>
      </c>
      <c r="F77" s="205">
        <f t="shared" si="5"/>
        <v>0</v>
      </c>
    </row>
    <row r="78" spans="1:6" ht="12.75">
      <c r="A78" s="36" t="s">
        <v>121</v>
      </c>
      <c r="B78" s="169"/>
      <c r="C78" s="188"/>
      <c r="D78" s="210" t="e">
        <f t="shared" si="4"/>
        <v>#DIV/0!</v>
      </c>
      <c r="E78" s="51" t="e">
        <f t="shared" si="3"/>
        <v>#DIV/0!</v>
      </c>
      <c r="F78" s="205">
        <f t="shared" si="5"/>
        <v>0</v>
      </c>
    </row>
    <row r="79" spans="1:6" ht="12.75">
      <c r="A79" s="36" t="s">
        <v>122</v>
      </c>
      <c r="B79" s="169"/>
      <c r="C79" s="188"/>
      <c r="D79" s="210" t="e">
        <f t="shared" si="4"/>
        <v>#DIV/0!</v>
      </c>
      <c r="E79" s="51" t="e">
        <f t="shared" si="3"/>
        <v>#DIV/0!</v>
      </c>
      <c r="F79" s="205">
        <f t="shared" si="5"/>
        <v>0</v>
      </c>
    </row>
    <row r="80" spans="1:6" ht="12.75">
      <c r="A80" s="36" t="s">
        <v>123</v>
      </c>
      <c r="B80" s="169"/>
      <c r="C80" s="188"/>
      <c r="D80" s="210" t="e">
        <f t="shared" si="4"/>
        <v>#DIV/0!</v>
      </c>
      <c r="E80" s="51" t="e">
        <f t="shared" si="3"/>
        <v>#DIV/0!</v>
      </c>
      <c r="F80" s="205">
        <f t="shared" si="5"/>
        <v>0</v>
      </c>
    </row>
    <row r="81" spans="1:6" ht="12.75">
      <c r="A81" s="36" t="s">
        <v>124</v>
      </c>
      <c r="B81" s="169"/>
      <c r="C81" s="188"/>
      <c r="D81" s="210" t="e">
        <f t="shared" si="4"/>
        <v>#DIV/0!</v>
      </c>
      <c r="E81" s="51" t="e">
        <f t="shared" si="3"/>
        <v>#DIV/0!</v>
      </c>
      <c r="F81" s="205">
        <f t="shared" si="5"/>
        <v>0</v>
      </c>
    </row>
    <row r="82" spans="1:6" ht="12.75">
      <c r="A82" s="36" t="s">
        <v>125</v>
      </c>
      <c r="B82" s="169"/>
      <c r="C82" s="188"/>
      <c r="D82" s="210" t="e">
        <f t="shared" si="4"/>
        <v>#DIV/0!</v>
      </c>
      <c r="E82" s="51" t="e">
        <f t="shared" si="3"/>
        <v>#DIV/0!</v>
      </c>
      <c r="F82" s="205">
        <f t="shared" si="5"/>
        <v>0</v>
      </c>
    </row>
    <row r="83" spans="1:6" ht="12.75">
      <c r="A83" s="36" t="s">
        <v>126</v>
      </c>
      <c r="B83" s="169"/>
      <c r="C83" s="188"/>
      <c r="D83" s="210" t="e">
        <f t="shared" si="4"/>
        <v>#DIV/0!</v>
      </c>
      <c r="E83" s="51" t="e">
        <f t="shared" si="3"/>
        <v>#DIV/0!</v>
      </c>
      <c r="F83" s="205">
        <f t="shared" si="5"/>
        <v>0</v>
      </c>
    </row>
    <row r="84" spans="1:6" ht="12.75">
      <c r="A84" s="36" t="s">
        <v>127</v>
      </c>
      <c r="B84" s="169"/>
      <c r="C84" s="188"/>
      <c r="D84" s="210" t="e">
        <f t="shared" si="4"/>
        <v>#DIV/0!</v>
      </c>
      <c r="E84" s="51" t="e">
        <f t="shared" si="3"/>
        <v>#DIV/0!</v>
      </c>
      <c r="F84" s="205">
        <f t="shared" si="5"/>
        <v>0</v>
      </c>
    </row>
    <row r="85" spans="1:6" ht="12.75">
      <c r="A85" s="36" t="s">
        <v>128</v>
      </c>
      <c r="B85" s="169"/>
      <c r="C85" s="188"/>
      <c r="D85" s="210" t="e">
        <f t="shared" si="4"/>
        <v>#DIV/0!</v>
      </c>
      <c r="E85" s="51" t="e">
        <f t="shared" si="3"/>
        <v>#DIV/0!</v>
      </c>
      <c r="F85" s="205">
        <f aca="true" t="shared" si="6" ref="F85:F90">C85-C$9</f>
        <v>0</v>
      </c>
    </row>
    <row r="86" spans="1:6" ht="12.75">
      <c r="A86" s="36" t="s">
        <v>129</v>
      </c>
      <c r="B86" s="169"/>
      <c r="C86" s="188"/>
      <c r="D86" s="210" t="e">
        <f t="shared" si="4"/>
        <v>#DIV/0!</v>
      </c>
      <c r="E86" s="51" t="e">
        <f t="shared" si="3"/>
        <v>#DIV/0!</v>
      </c>
      <c r="F86" s="205">
        <f t="shared" si="6"/>
        <v>0</v>
      </c>
    </row>
    <row r="87" spans="1:6" ht="12.75">
      <c r="A87" s="36" t="s">
        <v>130</v>
      </c>
      <c r="B87" s="169"/>
      <c r="C87" s="188"/>
      <c r="D87" s="210" t="e">
        <f t="shared" si="4"/>
        <v>#DIV/0!</v>
      </c>
      <c r="E87" s="51" t="e">
        <f t="shared" si="3"/>
        <v>#DIV/0!</v>
      </c>
      <c r="F87" s="205">
        <f t="shared" si="6"/>
        <v>0</v>
      </c>
    </row>
    <row r="88" spans="1:6" ht="12.75">
      <c r="A88" s="36" t="s">
        <v>131</v>
      </c>
      <c r="B88" s="169"/>
      <c r="C88" s="188"/>
      <c r="D88" s="210" t="e">
        <f t="shared" si="4"/>
        <v>#DIV/0!</v>
      </c>
      <c r="E88" s="51" t="e">
        <f t="shared" si="3"/>
        <v>#DIV/0!</v>
      </c>
      <c r="F88" s="205">
        <f t="shared" si="6"/>
        <v>0</v>
      </c>
    </row>
    <row r="89" spans="1:6" ht="12.75">
      <c r="A89" s="36" t="s">
        <v>132</v>
      </c>
      <c r="B89" s="169"/>
      <c r="C89" s="188"/>
      <c r="D89" s="210" t="e">
        <f t="shared" si="4"/>
        <v>#DIV/0!</v>
      </c>
      <c r="E89" s="51" t="e">
        <f t="shared" si="3"/>
        <v>#DIV/0!</v>
      </c>
      <c r="F89" s="205">
        <f t="shared" si="6"/>
        <v>0</v>
      </c>
    </row>
    <row r="90" spans="1:6" ht="12.75">
      <c r="A90" s="36" t="s">
        <v>133</v>
      </c>
      <c r="B90" s="169"/>
      <c r="C90" s="188"/>
      <c r="D90" s="210" t="e">
        <f t="shared" si="4"/>
        <v>#DIV/0!</v>
      </c>
      <c r="E90" s="51" t="e">
        <f t="shared" si="3"/>
        <v>#DIV/0!</v>
      </c>
      <c r="F90" s="205">
        <f t="shared" si="6"/>
        <v>0</v>
      </c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600" verticalDpi="600" orientation="portrait" paperSize="9" r:id="rId1"/>
  <headerFooter alignWithMargins="0">
    <oddFooter>&amp;L&amp;"Arial CE,Tučné"&amp;8http://zrliga.zrnet.cz&amp;C&amp;"Arial CE,Tučné"&amp;8 11. ročník ŽĎÁRSKÉ LIGY MISTRŮ&amp;R&amp;"Arial CE,Tučné"&amp;8&amp;D</oddFoot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U254"/>
  <sheetViews>
    <sheetView zoomScale="160" zoomScaleNormal="160" zoomScalePageLayoutView="0" workbookViewId="0" topLeftCell="A1">
      <selection activeCell="A1" sqref="A1:U1"/>
    </sheetView>
  </sheetViews>
  <sheetFormatPr defaultColWidth="9.00390625" defaultRowHeight="12.75" outlineLevelCol="1"/>
  <cols>
    <col min="1" max="1" width="4.875" style="0" bestFit="1" customWidth="1"/>
    <col min="2" max="2" width="15.75390625" style="47" customWidth="1"/>
    <col min="3" max="3" width="2.375" style="4" bestFit="1" customWidth="1"/>
    <col min="4" max="4" width="3.125" style="0" customWidth="1" outlineLevel="1"/>
    <col min="5" max="5" width="3.125" style="5" customWidth="1" outlineLevel="1"/>
    <col min="6" max="7" width="3.125" style="0" customWidth="1" outlineLevel="1"/>
    <col min="8" max="8" width="3.125" style="6" customWidth="1" outlineLevel="1"/>
    <col min="9" max="9" width="3.125" style="0" customWidth="1" outlineLevel="1"/>
    <col min="10" max="10" width="3.125" style="6" customWidth="1" outlineLevel="1"/>
    <col min="11" max="12" width="3.125" style="0" customWidth="1" outlineLevel="1"/>
    <col min="13" max="13" width="3.125" style="7" customWidth="1" outlineLevel="1"/>
    <col min="14" max="17" width="3.125" style="0" customWidth="1" outlineLevel="1"/>
    <col min="18" max="18" width="3.125" style="6" customWidth="1" outlineLevel="1"/>
    <col min="19" max="19" width="3.125" style="6" customWidth="1"/>
    <col min="20" max="20" width="4.875" style="0" bestFit="1" customWidth="1"/>
    <col min="21" max="21" width="3.875" style="0" bestFit="1" customWidth="1"/>
  </cols>
  <sheetData>
    <row r="1" spans="1:21" ht="32.25" customHeight="1">
      <c r="A1" s="264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6"/>
    </row>
    <row r="2" spans="1:21" ht="13.5" customHeight="1">
      <c r="A2" s="235">
        <f>AVERAGE(D2:N2)</f>
        <v>14.909090909090908</v>
      </c>
      <c r="B2" s="181" t="s">
        <v>275</v>
      </c>
      <c r="C2" s="270" t="s">
        <v>341</v>
      </c>
      <c r="D2" s="49">
        <f>COUNTA(D5:D254)</f>
        <v>14</v>
      </c>
      <c r="E2" s="49">
        <f aca="true" t="shared" si="0" ref="E2:S2">COUNTA(E5:E254)</f>
        <v>19</v>
      </c>
      <c r="F2" s="49">
        <f t="shared" si="0"/>
        <v>13</v>
      </c>
      <c r="G2" s="49">
        <f t="shared" si="0"/>
        <v>13</v>
      </c>
      <c r="H2" s="49">
        <f t="shared" si="0"/>
        <v>11</v>
      </c>
      <c r="I2" s="49">
        <f t="shared" si="0"/>
        <v>12</v>
      </c>
      <c r="J2" s="49">
        <f t="shared" si="0"/>
        <v>11</v>
      </c>
      <c r="K2" s="49">
        <f t="shared" si="0"/>
        <v>9</v>
      </c>
      <c r="L2" s="49">
        <f t="shared" si="0"/>
        <v>20</v>
      </c>
      <c r="M2" s="49">
        <f t="shared" si="0"/>
        <v>14</v>
      </c>
      <c r="N2" s="49">
        <f t="shared" si="0"/>
        <v>28</v>
      </c>
      <c r="O2" s="49">
        <f t="shared" si="0"/>
        <v>17</v>
      </c>
      <c r="P2" s="49">
        <f t="shared" si="0"/>
        <v>26</v>
      </c>
      <c r="Q2" s="49">
        <f t="shared" si="0"/>
        <v>0</v>
      </c>
      <c r="R2" s="49">
        <f t="shared" si="0"/>
        <v>0</v>
      </c>
      <c r="S2" s="49">
        <f t="shared" si="0"/>
        <v>0</v>
      </c>
      <c r="T2" s="267" t="s">
        <v>1</v>
      </c>
      <c r="U2" s="267" t="s">
        <v>3</v>
      </c>
    </row>
    <row r="3" spans="1:21" ht="82.5" customHeight="1">
      <c r="A3" s="268" t="s">
        <v>4</v>
      </c>
      <c r="B3" s="268"/>
      <c r="C3" s="270"/>
      <c r="D3" s="3" t="s">
        <v>11</v>
      </c>
      <c r="E3" s="3" t="s">
        <v>10</v>
      </c>
      <c r="F3" s="3" t="s">
        <v>12</v>
      </c>
      <c r="G3" s="3" t="s">
        <v>44</v>
      </c>
      <c r="H3" s="3" t="s">
        <v>9</v>
      </c>
      <c r="I3" s="3" t="s">
        <v>45</v>
      </c>
      <c r="J3" s="3" t="s">
        <v>46</v>
      </c>
      <c r="K3" s="3" t="s">
        <v>47</v>
      </c>
      <c r="L3" s="3" t="s">
        <v>48</v>
      </c>
      <c r="M3" s="3" t="s">
        <v>6</v>
      </c>
      <c r="N3" s="3" t="s">
        <v>8</v>
      </c>
      <c r="O3" s="46" t="s">
        <v>50</v>
      </c>
      <c r="P3" s="3" t="s">
        <v>7</v>
      </c>
      <c r="Q3" s="45" t="s">
        <v>5</v>
      </c>
      <c r="R3" s="45" t="s">
        <v>670</v>
      </c>
      <c r="S3" s="46" t="s">
        <v>49</v>
      </c>
      <c r="T3" s="267"/>
      <c r="U3" s="267"/>
    </row>
    <row r="4" spans="1:21" ht="15" customHeight="1">
      <c r="A4" s="268"/>
      <c r="B4" s="268"/>
      <c r="C4" s="270"/>
      <c r="D4" s="49">
        <v>1</v>
      </c>
      <c r="E4" s="49">
        <v>2</v>
      </c>
      <c r="F4" s="49">
        <v>3</v>
      </c>
      <c r="G4" s="49">
        <v>4</v>
      </c>
      <c r="H4" s="49">
        <v>5</v>
      </c>
      <c r="I4" s="49">
        <v>6</v>
      </c>
      <c r="J4" s="49">
        <v>7</v>
      </c>
      <c r="K4" s="49">
        <v>8</v>
      </c>
      <c r="L4" s="49">
        <v>9</v>
      </c>
      <c r="M4" s="49">
        <v>10</v>
      </c>
      <c r="N4" s="49">
        <v>11</v>
      </c>
      <c r="O4" s="49">
        <v>12</v>
      </c>
      <c r="P4" s="49">
        <v>13</v>
      </c>
      <c r="Q4" s="49">
        <v>14</v>
      </c>
      <c r="R4" s="49">
        <v>15</v>
      </c>
      <c r="S4" s="49">
        <v>16</v>
      </c>
      <c r="T4" s="267"/>
      <c r="U4" s="267"/>
    </row>
    <row r="5" spans="1:21" ht="12.75" customHeight="1">
      <c r="A5" s="236" t="s">
        <v>52</v>
      </c>
      <c r="B5" s="44" t="s">
        <v>703</v>
      </c>
      <c r="C5" s="168">
        <v>1974</v>
      </c>
      <c r="D5" s="226">
        <v>83.62595419847328</v>
      </c>
      <c r="E5" s="226">
        <v>92.49255688435613</v>
      </c>
      <c r="F5" s="226">
        <v>81.25205930807248</v>
      </c>
      <c r="G5" s="226">
        <v>86.30658436213993</v>
      </c>
      <c r="H5" s="226">
        <v>96.03636363636362</v>
      </c>
      <c r="I5" s="226"/>
      <c r="J5" s="226">
        <v>102.11832061068704</v>
      </c>
      <c r="K5" s="226">
        <v>106.58525655388752</v>
      </c>
      <c r="L5" s="226">
        <v>68.41634241245134</v>
      </c>
      <c r="M5" s="226">
        <v>66.1055676066522</v>
      </c>
      <c r="N5" s="226">
        <v>70.48356807511738</v>
      </c>
      <c r="O5" s="226">
        <v>55.890812005155595</v>
      </c>
      <c r="P5" s="226">
        <v>55.42359249329759</v>
      </c>
      <c r="Q5" s="226"/>
      <c r="R5" s="226"/>
      <c r="S5" s="226"/>
      <c r="T5" s="110">
        <f aca="true" t="shared" si="1" ref="T5:T36">IF((COUNTA(D5:S5)&gt;12),LARGE(D5:S5,1)+LARGE(D5:S5,2)+LARGE(D5:S5,3)+LARGE(D5:S5,4)+LARGE(D5:S5,5)+LARGE(D5:S5,6)+LARGE(D5:S5,7)+LARGE(D5:S5,8)+LARGE(D5:S5,9)+LARGE(D5:S5,10)+LARGE(D5:S5,11)+LARGE(D5:S5,12),SUM(D5:S5))</f>
        <v>964.7369781466542</v>
      </c>
      <c r="U5" s="237">
        <f aca="true" t="shared" si="2" ref="U5:U36">T5-$T$5</f>
        <v>0</v>
      </c>
    </row>
    <row r="6" spans="1:21" ht="12.75" customHeight="1">
      <c r="A6" s="236" t="s">
        <v>53</v>
      </c>
      <c r="B6" s="44" t="s">
        <v>701</v>
      </c>
      <c r="C6" s="168">
        <v>1978</v>
      </c>
      <c r="D6" s="226">
        <v>74.5945945945946</v>
      </c>
      <c r="E6" s="226">
        <v>88.70233232191191</v>
      </c>
      <c r="F6" s="226">
        <v>58.243167875069716</v>
      </c>
      <c r="G6" s="226">
        <v>70.58869701726844</v>
      </c>
      <c r="H6" s="226">
        <v>88.94164193867458</v>
      </c>
      <c r="I6" s="226">
        <v>35.89</v>
      </c>
      <c r="J6" s="226">
        <v>78.89437183248867</v>
      </c>
      <c r="K6" s="226">
        <v>93.22604513503515</v>
      </c>
      <c r="L6" s="226">
        <v>64.57198443579765</v>
      </c>
      <c r="M6" s="226">
        <v>57.62368956344859</v>
      </c>
      <c r="N6" s="226">
        <v>70.48356807511738</v>
      </c>
      <c r="O6" s="226">
        <v>45.7741791378155</v>
      </c>
      <c r="P6" s="226">
        <v>59.98123324396782</v>
      </c>
      <c r="Q6" s="226"/>
      <c r="R6" s="226"/>
      <c r="S6" s="226"/>
      <c r="T6" s="110">
        <f t="shared" si="1"/>
        <v>851.62550517119</v>
      </c>
      <c r="U6" s="237">
        <f t="shared" si="2"/>
        <v>-113.11147297546427</v>
      </c>
    </row>
    <row r="7" spans="1:21" ht="12.75" customHeight="1">
      <c r="A7" s="236" t="s">
        <v>54</v>
      </c>
      <c r="B7" s="44" t="s">
        <v>739</v>
      </c>
      <c r="C7" s="168">
        <v>1975</v>
      </c>
      <c r="D7" s="226">
        <v>66.67664670658682</v>
      </c>
      <c r="E7" s="226">
        <v>73.79374456755164</v>
      </c>
      <c r="F7" s="226">
        <v>59.42857142857143</v>
      </c>
      <c r="G7" s="226">
        <v>77.77678171223668</v>
      </c>
      <c r="H7" s="226">
        <v>72.3928839889752</v>
      </c>
      <c r="I7" s="226">
        <v>90.55233494363928</v>
      </c>
      <c r="J7" s="226">
        <v>87.91452592246614</v>
      </c>
      <c r="K7" s="226">
        <v>80.63703703703703</v>
      </c>
      <c r="L7" s="226">
        <v>60.634241245136174</v>
      </c>
      <c r="M7" s="226">
        <v>47.25709939148073</v>
      </c>
      <c r="N7" s="226">
        <v>38.558685446009385</v>
      </c>
      <c r="O7" s="226">
        <v>48.99679743795037</v>
      </c>
      <c r="P7" s="226">
        <v>38.801608579088466</v>
      </c>
      <c r="Q7" s="226"/>
      <c r="R7" s="226"/>
      <c r="S7" s="226"/>
      <c r="T7" s="110">
        <f t="shared" si="1"/>
        <v>804.86227296072</v>
      </c>
      <c r="U7" s="237">
        <f t="shared" si="2"/>
        <v>-159.8747051859342</v>
      </c>
    </row>
    <row r="8" spans="1:21" ht="12.75" customHeight="1">
      <c r="A8" s="236" t="s">
        <v>55</v>
      </c>
      <c r="B8" s="44" t="s">
        <v>730</v>
      </c>
      <c r="C8" s="168">
        <v>2004</v>
      </c>
      <c r="D8" s="226">
        <v>59.4973544973545</v>
      </c>
      <c r="E8" s="226">
        <v>72.94043144319339</v>
      </c>
      <c r="F8" s="226">
        <v>67.0957095709571</v>
      </c>
      <c r="G8" s="226">
        <v>87.4869109947644</v>
      </c>
      <c r="H8" s="226"/>
      <c r="I8" s="226">
        <v>103.6813012953624</v>
      </c>
      <c r="J8" s="226">
        <v>94.3138936535163</v>
      </c>
      <c r="K8" s="226">
        <v>93.57886904761904</v>
      </c>
      <c r="L8" s="226">
        <v>49.28793774319065</v>
      </c>
      <c r="M8" s="226"/>
      <c r="N8" s="226">
        <v>44.1924882629108</v>
      </c>
      <c r="O8" s="226">
        <v>66.83333333333334</v>
      </c>
      <c r="P8" s="226">
        <v>49.525469168900806</v>
      </c>
      <c r="Q8" s="226"/>
      <c r="R8" s="226"/>
      <c r="S8" s="226"/>
      <c r="T8" s="110">
        <f t="shared" si="1"/>
        <v>788.4336990111028</v>
      </c>
      <c r="U8" s="237">
        <f t="shared" si="2"/>
        <v>-176.3032791355514</v>
      </c>
    </row>
    <row r="9" spans="1:21" ht="12.75" customHeight="1">
      <c r="A9" s="236" t="s">
        <v>56</v>
      </c>
      <c r="B9" s="44" t="s">
        <v>698</v>
      </c>
      <c r="C9" s="168">
        <v>1973</v>
      </c>
      <c r="D9" s="226"/>
      <c r="E9" s="226">
        <v>75.82297009764851</v>
      </c>
      <c r="F9" s="226">
        <v>71.52204836415362</v>
      </c>
      <c r="G9" s="226">
        <v>66.58474882544272</v>
      </c>
      <c r="H9" s="226">
        <v>97.04495210022107</v>
      </c>
      <c r="I9" s="226">
        <v>40.5</v>
      </c>
      <c r="J9" s="226">
        <v>86.8362662586075</v>
      </c>
      <c r="K9" s="226">
        <v>101.35699373695199</v>
      </c>
      <c r="L9" s="226">
        <v>52.83657587548637</v>
      </c>
      <c r="M9" s="226">
        <v>28.330140763314468</v>
      </c>
      <c r="N9" s="226">
        <v>58.27699530516433</v>
      </c>
      <c r="O9" s="226">
        <v>39.86709876147084</v>
      </c>
      <c r="P9" s="226">
        <v>35.048257372654156</v>
      </c>
      <c r="Q9" s="226"/>
      <c r="R9" s="226"/>
      <c r="S9" s="226"/>
      <c r="T9" s="110">
        <f t="shared" si="1"/>
        <v>754.0270474611154</v>
      </c>
      <c r="U9" s="237">
        <f t="shared" si="2"/>
        <v>-210.70993068553878</v>
      </c>
    </row>
    <row r="10" spans="1:21" ht="12.75" customHeight="1">
      <c r="A10" s="236" t="s">
        <v>57</v>
      </c>
      <c r="B10" s="44" t="s">
        <v>743</v>
      </c>
      <c r="C10" s="168">
        <v>2008</v>
      </c>
      <c r="D10" s="226">
        <v>70.60509554140127</v>
      </c>
      <c r="E10" s="226">
        <v>69.19338238194817</v>
      </c>
      <c r="F10" s="226">
        <v>73.60294117647058</v>
      </c>
      <c r="G10" s="226">
        <v>97.9794313369631</v>
      </c>
      <c r="H10" s="226">
        <v>97.47313819933306</v>
      </c>
      <c r="I10" s="226">
        <v>108.74441029988344</v>
      </c>
      <c r="J10" s="226">
        <v>86.88361408882083</v>
      </c>
      <c r="K10" s="226"/>
      <c r="L10" s="226">
        <v>42.89105058365758</v>
      </c>
      <c r="M10" s="226"/>
      <c r="N10" s="226"/>
      <c r="O10" s="226"/>
      <c r="P10" s="226"/>
      <c r="Q10" s="226"/>
      <c r="R10" s="226"/>
      <c r="S10" s="226"/>
      <c r="T10" s="110">
        <f t="shared" si="1"/>
        <v>647.3730636084781</v>
      </c>
      <c r="U10" s="237">
        <f t="shared" si="2"/>
        <v>-317.3639145381761</v>
      </c>
    </row>
    <row r="11" spans="1:21" ht="12.75" customHeight="1">
      <c r="A11" s="236" t="s">
        <v>58</v>
      </c>
      <c r="B11" s="44" t="s">
        <v>762</v>
      </c>
      <c r="C11" s="168">
        <v>2009</v>
      </c>
      <c r="D11" s="226">
        <v>96.96428571428571</v>
      </c>
      <c r="E11" s="226">
        <v>72.17422861114042</v>
      </c>
      <c r="F11" s="226"/>
      <c r="G11" s="226"/>
      <c r="H11" s="226">
        <v>93.67864693446087</v>
      </c>
      <c r="I11" s="226"/>
      <c r="J11" s="226"/>
      <c r="K11" s="226"/>
      <c r="L11" s="226">
        <v>36.92996108949416</v>
      </c>
      <c r="M11" s="226">
        <v>101.61581920903956</v>
      </c>
      <c r="N11" s="226">
        <v>66.72769953051643</v>
      </c>
      <c r="O11" s="226">
        <v>64.64163090128756</v>
      </c>
      <c r="P11" s="226">
        <v>24.324396782841823</v>
      </c>
      <c r="Q11" s="226"/>
      <c r="R11" s="226"/>
      <c r="S11" s="226"/>
      <c r="T11" s="110">
        <f t="shared" si="1"/>
        <v>557.0566687730666</v>
      </c>
      <c r="U11" s="237">
        <f t="shared" si="2"/>
        <v>-407.68030937358765</v>
      </c>
    </row>
    <row r="12" spans="1:21" ht="12.75" customHeight="1">
      <c r="A12" s="236" t="s">
        <v>59</v>
      </c>
      <c r="B12" s="44" t="s">
        <v>725</v>
      </c>
      <c r="C12" s="168">
        <v>2003</v>
      </c>
      <c r="D12" s="226">
        <v>81.86567164179104</v>
      </c>
      <c r="E12" s="226">
        <v>77.0800903444392</v>
      </c>
      <c r="F12" s="226">
        <v>71.6535994297933</v>
      </c>
      <c r="G12" s="226">
        <v>110.01396648044692</v>
      </c>
      <c r="H12" s="226"/>
      <c r="I12" s="226">
        <v>39.92</v>
      </c>
      <c r="J12" s="226"/>
      <c r="K12" s="226"/>
      <c r="L12" s="226">
        <v>48.13618677042801</v>
      </c>
      <c r="M12" s="226"/>
      <c r="N12" s="226"/>
      <c r="O12" s="226"/>
      <c r="P12" s="226"/>
      <c r="Q12" s="226"/>
      <c r="R12" s="226"/>
      <c r="S12" s="226"/>
      <c r="T12" s="110">
        <f t="shared" si="1"/>
        <v>428.6695146668985</v>
      </c>
      <c r="U12" s="237">
        <f t="shared" si="2"/>
        <v>-536.0674634797557</v>
      </c>
    </row>
    <row r="13" spans="1:21" ht="12.75" customHeight="1">
      <c r="A13" s="236" t="s">
        <v>60</v>
      </c>
      <c r="B13" s="44" t="s">
        <v>726</v>
      </c>
      <c r="C13" s="168">
        <v>1988</v>
      </c>
      <c r="D13" s="226">
        <v>72.76315789473684</v>
      </c>
      <c r="E13" s="226">
        <v>75.77219890999416</v>
      </c>
      <c r="F13" s="226">
        <v>54.81865284974093</v>
      </c>
      <c r="G13" s="226"/>
      <c r="H13" s="226"/>
      <c r="I13" s="226"/>
      <c r="J13" s="226">
        <v>79.78579175704989</v>
      </c>
      <c r="K13" s="226"/>
      <c r="L13" s="226">
        <v>48.63424124513617</v>
      </c>
      <c r="M13" s="226">
        <v>55.01132300357568</v>
      </c>
      <c r="N13" s="226">
        <v>34.80281690140845</v>
      </c>
      <c r="O13" s="226"/>
      <c r="P13" s="226"/>
      <c r="Q13" s="226"/>
      <c r="R13" s="226"/>
      <c r="S13" s="226"/>
      <c r="T13" s="110">
        <f t="shared" si="1"/>
        <v>421.58818256164216</v>
      </c>
      <c r="U13" s="237">
        <f t="shared" si="2"/>
        <v>-543.1487955850121</v>
      </c>
    </row>
    <row r="14" spans="1:21" ht="12.75" customHeight="1">
      <c r="A14" s="236" t="s">
        <v>61</v>
      </c>
      <c r="B14" s="44" t="s">
        <v>680</v>
      </c>
      <c r="C14" s="168">
        <v>1968</v>
      </c>
      <c r="D14" s="226"/>
      <c r="E14" s="226"/>
      <c r="F14" s="226">
        <v>67.66666666666666</v>
      </c>
      <c r="G14" s="226">
        <v>76.53508771929825</v>
      </c>
      <c r="H14" s="226"/>
      <c r="I14" s="226"/>
      <c r="J14" s="226">
        <v>95.90717669766626</v>
      </c>
      <c r="K14" s="226"/>
      <c r="L14" s="226">
        <v>55.48249027237354</v>
      </c>
      <c r="M14" s="226"/>
      <c r="N14" s="226">
        <v>55.929577464788736</v>
      </c>
      <c r="O14" s="226"/>
      <c r="P14" s="226">
        <v>52.474530831099194</v>
      </c>
      <c r="Q14" s="226"/>
      <c r="R14" s="226"/>
      <c r="S14" s="226"/>
      <c r="T14" s="110">
        <f t="shared" si="1"/>
        <v>403.9955296518926</v>
      </c>
      <c r="U14" s="237">
        <f t="shared" si="2"/>
        <v>-560.7414484947617</v>
      </c>
    </row>
    <row r="15" spans="1:21" ht="12.75" customHeight="1">
      <c r="A15" s="236" t="s">
        <v>62</v>
      </c>
      <c r="B15" s="44" t="s">
        <v>921</v>
      </c>
      <c r="C15" s="168">
        <v>1983</v>
      </c>
      <c r="D15" s="226"/>
      <c r="E15" s="226"/>
      <c r="F15" s="226"/>
      <c r="G15" s="226"/>
      <c r="H15" s="226"/>
      <c r="I15" s="226"/>
      <c r="J15" s="226"/>
      <c r="K15" s="226">
        <v>103.44220025784271</v>
      </c>
      <c r="L15" s="226">
        <v>55.38910505836575</v>
      </c>
      <c r="M15" s="226">
        <v>45.320281246211664</v>
      </c>
      <c r="N15" s="226">
        <v>60.154929577464785</v>
      </c>
      <c r="O15" s="226">
        <v>62.73175296319402</v>
      </c>
      <c r="P15" s="226">
        <v>45.50402144772118</v>
      </c>
      <c r="Q15" s="226"/>
      <c r="R15" s="226"/>
      <c r="S15" s="226"/>
      <c r="T15" s="110">
        <f t="shared" si="1"/>
        <v>372.54229055080015</v>
      </c>
      <c r="U15" s="237">
        <f t="shared" si="2"/>
        <v>-592.194687595854</v>
      </c>
    </row>
    <row r="16" spans="1:21" ht="12.75" customHeight="1">
      <c r="A16" s="236" t="s">
        <v>63</v>
      </c>
      <c r="B16" s="44" t="s">
        <v>728</v>
      </c>
      <c r="C16" s="168">
        <v>1983</v>
      </c>
      <c r="D16" s="226"/>
      <c r="E16" s="226">
        <v>82.93688641373521</v>
      </c>
      <c r="F16" s="226">
        <v>75.43116490166415</v>
      </c>
      <c r="G16" s="226"/>
      <c r="H16" s="226"/>
      <c r="I16" s="226"/>
      <c r="J16" s="226">
        <v>98.75433473261546</v>
      </c>
      <c r="K16" s="226">
        <v>103.03418803418803</v>
      </c>
      <c r="L16" s="226"/>
      <c r="M16" s="226"/>
      <c r="N16" s="226"/>
      <c r="O16" s="226"/>
      <c r="P16" s="226"/>
      <c r="Q16" s="226"/>
      <c r="R16" s="226"/>
      <c r="S16" s="226"/>
      <c r="T16" s="110">
        <f t="shared" si="1"/>
        <v>360.1565740822029</v>
      </c>
      <c r="U16" s="237">
        <f t="shared" si="2"/>
        <v>-604.5804040644514</v>
      </c>
    </row>
    <row r="17" spans="1:21" ht="12.75" customHeight="1">
      <c r="A17" s="236" t="s">
        <v>64</v>
      </c>
      <c r="B17" s="44" t="s">
        <v>922</v>
      </c>
      <c r="C17" s="168">
        <v>1986</v>
      </c>
      <c r="D17" s="226"/>
      <c r="E17" s="226"/>
      <c r="F17" s="226"/>
      <c r="G17" s="226"/>
      <c r="H17" s="226"/>
      <c r="I17" s="226"/>
      <c r="J17" s="226"/>
      <c r="K17" s="226">
        <v>85.74037834311807</v>
      </c>
      <c r="L17" s="226">
        <v>50.61089494163423</v>
      </c>
      <c r="M17" s="226">
        <v>55.10447761194029</v>
      </c>
      <c r="N17" s="226">
        <v>58.74647887323944</v>
      </c>
      <c r="O17" s="226">
        <v>43.93046451980622</v>
      </c>
      <c r="P17" s="226">
        <v>32.09919571045576</v>
      </c>
      <c r="Q17" s="226"/>
      <c r="R17" s="226"/>
      <c r="S17" s="226"/>
      <c r="T17" s="110">
        <f t="shared" si="1"/>
        <v>326.231890000194</v>
      </c>
      <c r="U17" s="237">
        <f t="shared" si="2"/>
        <v>-638.5050881464601</v>
      </c>
    </row>
    <row r="18" spans="1:21" s="1" customFormat="1" ht="12.75" customHeight="1">
      <c r="A18" s="236" t="s">
        <v>65</v>
      </c>
      <c r="B18" s="44" t="s">
        <v>708</v>
      </c>
      <c r="C18" s="168">
        <v>1978</v>
      </c>
      <c r="D18" s="226"/>
      <c r="E18" s="226">
        <v>77.92697134589531</v>
      </c>
      <c r="F18" s="226">
        <v>55.55028962611901</v>
      </c>
      <c r="G18" s="226">
        <v>78.11541929666366</v>
      </c>
      <c r="H18" s="226"/>
      <c r="I18" s="226">
        <v>100.47215404946196</v>
      </c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110">
        <f t="shared" si="1"/>
        <v>312.06483431813996</v>
      </c>
      <c r="U18" s="237">
        <f t="shared" si="2"/>
        <v>-652.6721438285142</v>
      </c>
    </row>
    <row r="19" spans="1:21" s="1" customFormat="1" ht="12.75" customHeight="1">
      <c r="A19" s="236" t="s">
        <v>66</v>
      </c>
      <c r="B19" s="254" t="s">
        <v>780</v>
      </c>
      <c r="C19" s="168">
        <v>1977</v>
      </c>
      <c r="D19" s="226"/>
      <c r="E19" s="226">
        <v>81.52770891321106</v>
      </c>
      <c r="F19" s="226">
        <v>71.96275071633238</v>
      </c>
      <c r="G19" s="226"/>
      <c r="H19" s="226">
        <v>98.05151175811869</v>
      </c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110">
        <f t="shared" si="1"/>
        <v>251.54197138766213</v>
      </c>
      <c r="U19" s="237">
        <f t="shared" si="2"/>
        <v>-713.1950067589921</v>
      </c>
    </row>
    <row r="20" spans="1:21" s="1" customFormat="1" ht="12.75" customHeight="1">
      <c r="A20" s="236" t="s">
        <v>67</v>
      </c>
      <c r="B20" s="44" t="s">
        <v>723</v>
      </c>
      <c r="C20" s="168">
        <v>1966</v>
      </c>
      <c r="D20" s="226">
        <v>67.04819277108435</v>
      </c>
      <c r="E20" s="226">
        <v>66.26892291233045</v>
      </c>
      <c r="F20" s="226"/>
      <c r="G20" s="226"/>
      <c r="H20" s="226"/>
      <c r="I20" s="226"/>
      <c r="J20" s="226"/>
      <c r="K20" s="226"/>
      <c r="L20" s="226"/>
      <c r="M20" s="226"/>
      <c r="N20" s="226">
        <v>57.33802816901409</v>
      </c>
      <c r="O20" s="226"/>
      <c r="P20" s="226">
        <v>52.742627345844504</v>
      </c>
      <c r="Q20" s="226"/>
      <c r="R20" s="226"/>
      <c r="S20" s="226"/>
      <c r="T20" s="110">
        <f t="shared" si="1"/>
        <v>243.39777119827338</v>
      </c>
      <c r="U20" s="237">
        <f t="shared" si="2"/>
        <v>-721.3392069483808</v>
      </c>
    </row>
    <row r="21" spans="1:21" s="1" customFormat="1" ht="12.75" customHeight="1">
      <c r="A21" s="236" t="s">
        <v>68</v>
      </c>
      <c r="B21" s="44" t="s">
        <v>748</v>
      </c>
      <c r="C21" s="168">
        <v>1998</v>
      </c>
      <c r="D21" s="226"/>
      <c r="E21" s="226"/>
      <c r="F21" s="226"/>
      <c r="G21" s="226"/>
      <c r="H21" s="226">
        <v>110.8340573414422</v>
      </c>
      <c r="I21" s="226"/>
      <c r="J21" s="226"/>
      <c r="K21" s="226">
        <v>114.43675889328064</v>
      </c>
      <c r="L21" s="226"/>
      <c r="M21" s="226"/>
      <c r="N21" s="226"/>
      <c r="O21" s="226"/>
      <c r="P21" s="226"/>
      <c r="Q21" s="226"/>
      <c r="R21" s="226"/>
      <c r="S21" s="226"/>
      <c r="T21" s="110">
        <f t="shared" si="1"/>
        <v>225.27081623472284</v>
      </c>
      <c r="U21" s="237">
        <f t="shared" si="2"/>
        <v>-739.4661619119314</v>
      </c>
    </row>
    <row r="22" spans="1:21" s="1" customFormat="1" ht="12.75" customHeight="1">
      <c r="A22" s="236" t="s">
        <v>69</v>
      </c>
      <c r="B22" s="44" t="s">
        <v>873</v>
      </c>
      <c r="C22" s="168"/>
      <c r="D22" s="226"/>
      <c r="E22" s="226"/>
      <c r="F22" s="226"/>
      <c r="G22" s="226"/>
      <c r="H22" s="226">
        <v>112.19576719576719</v>
      </c>
      <c r="I22" s="226"/>
      <c r="J22" s="226">
        <v>98.51282517736948</v>
      </c>
      <c r="K22" s="226"/>
      <c r="L22" s="226"/>
      <c r="M22" s="226"/>
      <c r="N22" s="226"/>
      <c r="O22" s="226"/>
      <c r="P22" s="226"/>
      <c r="Q22" s="226"/>
      <c r="R22" s="226"/>
      <c r="S22" s="226"/>
      <c r="T22" s="110">
        <f t="shared" si="1"/>
        <v>210.70859237313667</v>
      </c>
      <c r="U22" s="237">
        <f t="shared" si="2"/>
        <v>-754.0283857735176</v>
      </c>
    </row>
    <row r="23" spans="1:21" ht="12.75" customHeight="1">
      <c r="A23" s="236" t="s">
        <v>70</v>
      </c>
      <c r="B23" s="44" t="s">
        <v>788</v>
      </c>
      <c r="C23" s="168">
        <v>2004</v>
      </c>
      <c r="D23" s="226"/>
      <c r="E23" s="226"/>
      <c r="F23" s="226"/>
      <c r="G23" s="226">
        <v>120</v>
      </c>
      <c r="H23" s="226"/>
      <c r="I23" s="226"/>
      <c r="J23" s="226"/>
      <c r="K23" s="226"/>
      <c r="L23" s="226"/>
      <c r="M23" s="226"/>
      <c r="N23" s="226"/>
      <c r="O23" s="226">
        <v>89.31310096153847</v>
      </c>
      <c r="P23" s="226"/>
      <c r="Q23" s="226"/>
      <c r="R23" s="226"/>
      <c r="S23" s="226"/>
      <c r="T23" s="110">
        <f t="shared" si="1"/>
        <v>209.31310096153845</v>
      </c>
      <c r="U23" s="237">
        <f t="shared" si="2"/>
        <v>-755.4238771851158</v>
      </c>
    </row>
    <row r="24" spans="1:21" ht="12.75" customHeight="1">
      <c r="A24" s="236" t="s">
        <v>71</v>
      </c>
      <c r="B24" s="44" t="s">
        <v>936</v>
      </c>
      <c r="C24" s="168"/>
      <c r="D24" s="226">
        <v>35.029154518950435</v>
      </c>
      <c r="E24" s="226">
        <v>63.099067244065864</v>
      </c>
      <c r="F24" s="226"/>
      <c r="G24" s="226"/>
      <c r="H24" s="226"/>
      <c r="I24" s="226"/>
      <c r="J24" s="226"/>
      <c r="K24" s="226"/>
      <c r="L24" s="226">
        <v>32.94552529182879</v>
      </c>
      <c r="M24" s="226"/>
      <c r="N24" s="226">
        <v>26.352112676056336</v>
      </c>
      <c r="O24" s="226">
        <v>40.41939686054844</v>
      </c>
      <c r="P24" s="226"/>
      <c r="Q24" s="226"/>
      <c r="R24" s="226"/>
      <c r="S24" s="226"/>
      <c r="T24" s="110">
        <f t="shared" si="1"/>
        <v>197.84525659144987</v>
      </c>
      <c r="U24" s="237">
        <f t="shared" si="2"/>
        <v>-766.8917215552044</v>
      </c>
    </row>
    <row r="25" spans="1:21" s="1" customFormat="1" ht="12.75" customHeight="1">
      <c r="A25" s="236" t="s">
        <v>72</v>
      </c>
      <c r="B25" s="44" t="s">
        <v>812</v>
      </c>
      <c r="C25" s="168">
        <v>1990</v>
      </c>
      <c r="D25" s="226">
        <v>69.375</v>
      </c>
      <c r="E25" s="226"/>
      <c r="F25" s="226"/>
      <c r="G25" s="226"/>
      <c r="H25" s="226"/>
      <c r="I25" s="226"/>
      <c r="J25" s="226">
        <v>91.60623042689963</v>
      </c>
      <c r="K25" s="226"/>
      <c r="L25" s="226"/>
      <c r="M25" s="226"/>
      <c r="N25" s="226"/>
      <c r="O25" s="226"/>
      <c r="P25" s="226">
        <v>35.316353887399465</v>
      </c>
      <c r="Q25" s="226"/>
      <c r="R25" s="226"/>
      <c r="S25" s="226"/>
      <c r="T25" s="110">
        <f t="shared" si="1"/>
        <v>196.2975843142991</v>
      </c>
      <c r="U25" s="237">
        <f t="shared" si="2"/>
        <v>-768.4393938323551</v>
      </c>
    </row>
    <row r="26" spans="1:21" s="1" customFormat="1" ht="12.75" customHeight="1">
      <c r="A26" s="236" t="s">
        <v>73</v>
      </c>
      <c r="B26" s="44" t="s">
        <v>790</v>
      </c>
      <c r="C26" s="168">
        <v>1975</v>
      </c>
      <c r="D26" s="226"/>
      <c r="E26" s="226"/>
      <c r="F26" s="226"/>
      <c r="G26" s="226">
        <v>88.45459373340415</v>
      </c>
      <c r="H26" s="226"/>
      <c r="I26" s="226">
        <v>102.72298088177915</v>
      </c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110">
        <f t="shared" si="1"/>
        <v>191.1775746151833</v>
      </c>
      <c r="U26" s="237">
        <f t="shared" si="2"/>
        <v>-773.5594035314709</v>
      </c>
    </row>
    <row r="27" spans="1:21" s="1" customFormat="1" ht="12.75" customHeight="1">
      <c r="A27" s="236" t="s">
        <v>74</v>
      </c>
      <c r="B27" s="44" t="s">
        <v>935</v>
      </c>
      <c r="C27" s="168"/>
      <c r="D27" s="226">
        <v>29.939467312348672</v>
      </c>
      <c r="E27" s="226">
        <v>51.92951760448976</v>
      </c>
      <c r="F27" s="226"/>
      <c r="G27" s="226"/>
      <c r="H27" s="226"/>
      <c r="I27" s="226"/>
      <c r="J27" s="226"/>
      <c r="K27" s="226"/>
      <c r="L27" s="226">
        <v>43.24902723735408</v>
      </c>
      <c r="M27" s="226"/>
      <c r="N27" s="226">
        <v>21.187793427230048</v>
      </c>
      <c r="O27" s="226">
        <v>41.205759127485535</v>
      </c>
      <c r="P27" s="226"/>
      <c r="Q27" s="226"/>
      <c r="R27" s="226"/>
      <c r="S27" s="226"/>
      <c r="T27" s="110">
        <f t="shared" si="1"/>
        <v>187.5115647089081</v>
      </c>
      <c r="U27" s="237">
        <f t="shared" si="2"/>
        <v>-777.225413437746</v>
      </c>
    </row>
    <row r="28" spans="1:21" s="1" customFormat="1" ht="12.75" customHeight="1">
      <c r="A28" s="236" t="s">
        <v>75</v>
      </c>
      <c r="B28" s="44" t="s">
        <v>724</v>
      </c>
      <c r="C28" s="168">
        <v>1981</v>
      </c>
      <c r="D28" s="226"/>
      <c r="E28" s="226"/>
      <c r="F28" s="226"/>
      <c r="G28" s="226"/>
      <c r="H28" s="226"/>
      <c r="I28" s="226"/>
      <c r="J28" s="226"/>
      <c r="K28" s="226"/>
      <c r="L28" s="226"/>
      <c r="M28" s="226">
        <v>59.995918367346945</v>
      </c>
      <c r="N28" s="226">
        <v>63.441314553990615</v>
      </c>
      <c r="O28" s="226"/>
      <c r="P28" s="226">
        <v>53.01072386058981</v>
      </c>
      <c r="Q28" s="226"/>
      <c r="R28" s="226"/>
      <c r="S28" s="226"/>
      <c r="T28" s="110">
        <f t="shared" si="1"/>
        <v>176.4479567819274</v>
      </c>
      <c r="U28" s="237">
        <f t="shared" si="2"/>
        <v>-788.2890213647269</v>
      </c>
    </row>
    <row r="29" spans="1:21" ht="12.75" customHeight="1">
      <c r="A29" s="236" t="s">
        <v>76</v>
      </c>
      <c r="B29" s="44" t="s">
        <v>707</v>
      </c>
      <c r="C29" s="168">
        <v>1977</v>
      </c>
      <c r="D29" s="226"/>
      <c r="E29" s="226"/>
      <c r="F29" s="226"/>
      <c r="G29" s="226">
        <v>79.45571955719558</v>
      </c>
      <c r="H29" s="226"/>
      <c r="I29" s="226"/>
      <c r="J29" s="226"/>
      <c r="K29" s="226"/>
      <c r="L29" s="226">
        <v>47.40466926070038</v>
      </c>
      <c r="M29" s="226"/>
      <c r="N29" s="226"/>
      <c r="O29" s="226"/>
      <c r="P29" s="226"/>
      <c r="Q29" s="226"/>
      <c r="R29" s="226"/>
      <c r="S29" s="226"/>
      <c r="T29" s="110">
        <f t="shared" si="1"/>
        <v>126.86038881789597</v>
      </c>
      <c r="U29" s="237">
        <f t="shared" si="2"/>
        <v>-837.8765893287582</v>
      </c>
    </row>
    <row r="30" spans="1:21" ht="12.75" customHeight="1">
      <c r="A30" s="236" t="s">
        <v>77</v>
      </c>
      <c r="B30" s="44" t="s">
        <v>767</v>
      </c>
      <c r="C30" s="168"/>
      <c r="D30" s="226">
        <v>64.19540229885058</v>
      </c>
      <c r="E30" s="226">
        <v>61.872827255011266</v>
      </c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110">
        <f t="shared" si="1"/>
        <v>126.06822955386184</v>
      </c>
      <c r="U30" s="237">
        <f t="shared" si="2"/>
        <v>-838.6687485927923</v>
      </c>
    </row>
    <row r="31" spans="1:21" ht="12.75" customHeight="1">
      <c r="A31" s="236" t="s">
        <v>78</v>
      </c>
      <c r="B31" s="44" t="s">
        <v>695</v>
      </c>
      <c r="C31" s="168">
        <v>2000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>
        <v>63.441314553990615</v>
      </c>
      <c r="O31" s="226"/>
      <c r="P31" s="226">
        <v>59.98123324396782</v>
      </c>
      <c r="Q31" s="226"/>
      <c r="R31" s="226"/>
      <c r="S31" s="226"/>
      <c r="T31" s="110">
        <f t="shared" si="1"/>
        <v>123.42254779795843</v>
      </c>
      <c r="U31" s="237">
        <f t="shared" si="2"/>
        <v>-841.3144303486959</v>
      </c>
    </row>
    <row r="32" spans="1:21" ht="12.75" customHeight="1">
      <c r="A32" s="236" t="s">
        <v>79</v>
      </c>
      <c r="B32" s="44" t="s">
        <v>770</v>
      </c>
      <c r="C32" s="168">
        <v>1968</v>
      </c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>
        <v>67.19718309859155</v>
      </c>
      <c r="O32" s="226"/>
      <c r="P32" s="226">
        <v>50.06166219839142</v>
      </c>
      <c r="Q32" s="226"/>
      <c r="R32" s="226"/>
      <c r="S32" s="226"/>
      <c r="T32" s="110">
        <f t="shared" si="1"/>
        <v>117.25884529698297</v>
      </c>
      <c r="U32" s="237">
        <f t="shared" si="2"/>
        <v>-847.4781328496713</v>
      </c>
    </row>
    <row r="33" spans="1:21" ht="12.75" customHeight="1">
      <c r="A33" s="236" t="s">
        <v>80</v>
      </c>
      <c r="B33" s="44" t="s">
        <v>702</v>
      </c>
      <c r="C33" s="168">
        <v>1977</v>
      </c>
      <c r="D33" s="226"/>
      <c r="E33" s="226"/>
      <c r="F33" s="226"/>
      <c r="G33" s="226"/>
      <c r="H33" s="226"/>
      <c r="I33" s="226"/>
      <c r="J33" s="226"/>
      <c r="K33" s="226"/>
      <c r="L33" s="226">
        <v>58.455252918287925</v>
      </c>
      <c r="M33" s="226"/>
      <c r="N33" s="226">
        <v>57.33802816901409</v>
      </c>
      <c r="O33" s="226"/>
      <c r="P33" s="226"/>
      <c r="Q33" s="226"/>
      <c r="R33" s="226"/>
      <c r="S33" s="226"/>
      <c r="T33" s="110">
        <f t="shared" si="1"/>
        <v>115.793281087302</v>
      </c>
      <c r="U33" s="237">
        <f t="shared" si="2"/>
        <v>-848.9436970593522</v>
      </c>
    </row>
    <row r="34" spans="1:21" s="1" customFormat="1" ht="12.75" customHeight="1">
      <c r="A34" s="236" t="s">
        <v>81</v>
      </c>
      <c r="B34" s="44" t="s">
        <v>869</v>
      </c>
      <c r="C34" s="168"/>
      <c r="D34" s="226"/>
      <c r="E34" s="226"/>
      <c r="F34" s="226"/>
      <c r="G34" s="226">
        <v>115.69413511507054</v>
      </c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110">
        <f t="shared" si="1"/>
        <v>115.69413511507054</v>
      </c>
      <c r="U34" s="237">
        <f t="shared" si="2"/>
        <v>-849.0428430315837</v>
      </c>
    </row>
    <row r="35" spans="1:21" s="1" customFormat="1" ht="12.75" customHeight="1">
      <c r="A35" s="236" t="s">
        <v>82</v>
      </c>
      <c r="B35" s="44" t="s">
        <v>709</v>
      </c>
      <c r="C35" s="168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>
        <v>60.624413145539904</v>
      </c>
      <c r="O35" s="226"/>
      <c r="P35" s="226">
        <v>49.257372654155496</v>
      </c>
      <c r="Q35" s="226"/>
      <c r="R35" s="226"/>
      <c r="S35" s="226"/>
      <c r="T35" s="110">
        <f t="shared" si="1"/>
        <v>109.8817857996954</v>
      </c>
      <c r="U35" s="237">
        <f t="shared" si="2"/>
        <v>-854.8551923469588</v>
      </c>
    </row>
    <row r="36" spans="1:21" s="1" customFormat="1" ht="12.75" customHeight="1">
      <c r="A36" s="236" t="s">
        <v>83</v>
      </c>
      <c r="B36" s="44" t="s">
        <v>820</v>
      </c>
      <c r="C36" s="168"/>
      <c r="D36" s="226"/>
      <c r="E36" s="226"/>
      <c r="F36" s="226"/>
      <c r="G36" s="226"/>
      <c r="H36" s="226">
        <v>107.01622971285892</v>
      </c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110">
        <f t="shared" si="1"/>
        <v>107.01622971285892</v>
      </c>
      <c r="U36" s="237">
        <f t="shared" si="2"/>
        <v>-857.7207484337953</v>
      </c>
    </row>
    <row r="37" spans="1:21" s="1" customFormat="1" ht="12.75" customHeight="1">
      <c r="A37" s="236" t="s">
        <v>84</v>
      </c>
      <c r="B37" s="44" t="s">
        <v>939</v>
      </c>
      <c r="C37" s="168"/>
      <c r="D37" s="226"/>
      <c r="E37" s="226"/>
      <c r="F37" s="226"/>
      <c r="G37" s="226"/>
      <c r="H37" s="226"/>
      <c r="I37" s="226"/>
      <c r="J37" s="226"/>
      <c r="K37" s="226"/>
      <c r="L37" s="226"/>
      <c r="M37" s="226">
        <v>103</v>
      </c>
      <c r="N37" s="226"/>
      <c r="O37" s="226"/>
      <c r="P37" s="226"/>
      <c r="Q37" s="226"/>
      <c r="R37" s="226"/>
      <c r="S37" s="226"/>
      <c r="T37" s="110">
        <f aca="true" t="shared" si="3" ref="T37:T68">IF((COUNTA(D37:S37)&gt;12),LARGE(D37:S37,1)+LARGE(D37:S37,2)+LARGE(D37:S37,3)+LARGE(D37:S37,4)+LARGE(D37:S37,5)+LARGE(D37:S37,6)+LARGE(D37:S37,7)+LARGE(D37:S37,8)+LARGE(D37:S37,9)+LARGE(D37:S37,10)+LARGE(D37:S37,11)+LARGE(D37:S37,12),SUM(D37:S37))</f>
        <v>103</v>
      </c>
      <c r="U37" s="237">
        <f aca="true" t="shared" si="4" ref="U37:U68">T37-$T$5</f>
        <v>-861.7369781466542</v>
      </c>
    </row>
    <row r="38" spans="1:21" s="1" customFormat="1" ht="12.75" customHeight="1">
      <c r="A38" s="236" t="s">
        <v>85</v>
      </c>
      <c r="B38" s="44" t="s">
        <v>783</v>
      </c>
      <c r="C38" s="168"/>
      <c r="D38" s="226"/>
      <c r="E38" s="226"/>
      <c r="F38" s="226"/>
      <c r="G38" s="226"/>
      <c r="H38" s="226"/>
      <c r="I38" s="226"/>
      <c r="J38" s="226"/>
      <c r="K38" s="226"/>
      <c r="L38" s="226"/>
      <c r="M38" s="226">
        <v>103</v>
      </c>
      <c r="N38" s="226"/>
      <c r="O38" s="226"/>
      <c r="P38" s="226"/>
      <c r="Q38" s="226"/>
      <c r="R38" s="226"/>
      <c r="S38" s="226"/>
      <c r="T38" s="110">
        <f t="shared" si="3"/>
        <v>103</v>
      </c>
      <c r="U38" s="237">
        <f t="shared" si="4"/>
        <v>-861.7369781466542</v>
      </c>
    </row>
    <row r="39" spans="1:21" ht="12.75" customHeight="1">
      <c r="A39" s="236" t="s">
        <v>86</v>
      </c>
      <c r="B39" s="44" t="s">
        <v>835</v>
      </c>
      <c r="C39" s="168"/>
      <c r="D39" s="226"/>
      <c r="E39" s="226"/>
      <c r="F39" s="226"/>
      <c r="G39" s="226"/>
      <c r="H39" s="226"/>
      <c r="I39" s="226">
        <v>102.27699166505137</v>
      </c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110">
        <f t="shared" si="3"/>
        <v>102.27699166505137</v>
      </c>
      <c r="U39" s="237">
        <f t="shared" si="4"/>
        <v>-862.4599864816029</v>
      </c>
    </row>
    <row r="40" spans="1:21" ht="12.75" customHeight="1">
      <c r="A40" s="236" t="s">
        <v>87</v>
      </c>
      <c r="B40" s="44" t="s">
        <v>940</v>
      </c>
      <c r="C40" s="168"/>
      <c r="D40" s="226"/>
      <c r="E40" s="226"/>
      <c r="F40" s="226"/>
      <c r="G40" s="226"/>
      <c r="H40" s="226"/>
      <c r="I40" s="226"/>
      <c r="J40" s="226"/>
      <c r="K40" s="226"/>
      <c r="L40" s="226"/>
      <c r="M40" s="226">
        <v>101.64368465668267</v>
      </c>
      <c r="N40" s="226"/>
      <c r="O40" s="226"/>
      <c r="P40" s="226"/>
      <c r="Q40" s="226"/>
      <c r="R40" s="226"/>
      <c r="S40" s="226"/>
      <c r="T40" s="110">
        <f t="shared" si="3"/>
        <v>101.64368465668267</v>
      </c>
      <c r="U40" s="237">
        <f t="shared" si="4"/>
        <v>-863.0932934899715</v>
      </c>
    </row>
    <row r="41" spans="1:21" ht="12.75">
      <c r="A41" s="236" t="s">
        <v>88</v>
      </c>
      <c r="B41" s="44" t="s">
        <v>768</v>
      </c>
      <c r="C41" s="168">
        <v>1966</v>
      </c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>
        <v>47.478873239436616</v>
      </c>
      <c r="O41" s="226"/>
      <c r="P41" s="226">
        <v>47.38069705093834</v>
      </c>
      <c r="Q41" s="226"/>
      <c r="R41" s="226"/>
      <c r="S41" s="226"/>
      <c r="T41" s="110">
        <f t="shared" si="3"/>
        <v>94.85957029037496</v>
      </c>
      <c r="U41" s="237">
        <f t="shared" si="4"/>
        <v>-869.8774078562792</v>
      </c>
    </row>
    <row r="42" spans="1:21" ht="12.75">
      <c r="A42" s="236" t="s">
        <v>89</v>
      </c>
      <c r="B42" s="44" t="s">
        <v>855</v>
      </c>
      <c r="C42" s="168"/>
      <c r="D42" s="226"/>
      <c r="E42" s="226">
        <v>92.9021824778084</v>
      </c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110">
        <f t="shared" si="3"/>
        <v>92.9021824778084</v>
      </c>
      <c r="U42" s="237">
        <f t="shared" si="4"/>
        <v>-871.8347956688458</v>
      </c>
    </row>
    <row r="43" spans="1:21" ht="12.75">
      <c r="A43" s="236" t="s">
        <v>90</v>
      </c>
      <c r="B43" s="44" t="s">
        <v>732</v>
      </c>
      <c r="C43" s="168">
        <v>1972</v>
      </c>
      <c r="D43" s="226"/>
      <c r="E43" s="226"/>
      <c r="F43" s="226">
        <v>49.89852398523985</v>
      </c>
      <c r="G43" s="226"/>
      <c r="H43" s="226"/>
      <c r="I43" s="226"/>
      <c r="J43" s="226"/>
      <c r="K43" s="226"/>
      <c r="L43" s="226"/>
      <c r="M43" s="226"/>
      <c r="N43" s="226"/>
      <c r="O43" s="226">
        <v>42.895833333333336</v>
      </c>
      <c r="P43" s="226"/>
      <c r="Q43" s="226"/>
      <c r="R43" s="226"/>
      <c r="S43" s="226"/>
      <c r="T43" s="110">
        <f t="shared" si="3"/>
        <v>92.79435731857319</v>
      </c>
      <c r="U43" s="237">
        <f t="shared" si="4"/>
        <v>-871.9426208280811</v>
      </c>
    </row>
    <row r="44" spans="1:21" ht="12.75">
      <c r="A44" s="236" t="s">
        <v>91</v>
      </c>
      <c r="B44" s="44" t="s">
        <v>941</v>
      </c>
      <c r="C44" s="168"/>
      <c r="D44" s="226"/>
      <c r="E44" s="226"/>
      <c r="F44" s="226"/>
      <c r="G44" s="226"/>
      <c r="H44" s="226"/>
      <c r="I44" s="226"/>
      <c r="J44" s="226"/>
      <c r="K44" s="226"/>
      <c r="L44" s="226"/>
      <c r="M44" s="226">
        <v>92.10158244002041</v>
      </c>
      <c r="N44" s="226"/>
      <c r="O44" s="226"/>
      <c r="P44" s="226"/>
      <c r="Q44" s="226"/>
      <c r="R44" s="226"/>
      <c r="S44" s="226"/>
      <c r="T44" s="110">
        <f t="shared" si="3"/>
        <v>92.10158244002041</v>
      </c>
      <c r="U44" s="237">
        <f t="shared" si="4"/>
        <v>-872.6353957066339</v>
      </c>
    </row>
    <row r="45" spans="1:21" ht="12.75">
      <c r="A45" s="236" t="s">
        <v>92</v>
      </c>
      <c r="B45" s="44" t="s">
        <v>671</v>
      </c>
      <c r="C45" s="168">
        <v>1976</v>
      </c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>
        <v>92.07981220657277</v>
      </c>
      <c r="O45" s="226"/>
      <c r="P45" s="226"/>
      <c r="Q45" s="226"/>
      <c r="R45" s="226"/>
      <c r="S45" s="226"/>
      <c r="T45" s="110">
        <f t="shared" si="3"/>
        <v>92.07981220657277</v>
      </c>
      <c r="U45" s="237">
        <f t="shared" si="4"/>
        <v>-872.6571659400814</v>
      </c>
    </row>
    <row r="46" spans="1:21" ht="12.75">
      <c r="A46" s="236" t="s">
        <v>93</v>
      </c>
      <c r="B46" s="44" t="s">
        <v>950</v>
      </c>
      <c r="C46" s="168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>
        <v>56.86854460093896</v>
      </c>
      <c r="O46" s="226"/>
      <c r="P46" s="226">
        <v>32.36729222520107</v>
      </c>
      <c r="Q46" s="226"/>
      <c r="R46" s="226"/>
      <c r="S46" s="226"/>
      <c r="T46" s="110">
        <f t="shared" si="3"/>
        <v>89.23583682614003</v>
      </c>
      <c r="U46" s="237">
        <f t="shared" si="4"/>
        <v>-875.5011413205142</v>
      </c>
    </row>
    <row r="47" spans="1:21" ht="12.75">
      <c r="A47" s="236" t="s">
        <v>94</v>
      </c>
      <c r="B47" s="44" t="s">
        <v>715</v>
      </c>
      <c r="C47" s="168">
        <v>1986</v>
      </c>
      <c r="D47" s="226">
        <v>82.44360902255639</v>
      </c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110">
        <f t="shared" si="3"/>
        <v>82.44360902255639</v>
      </c>
      <c r="U47" s="237">
        <f t="shared" si="4"/>
        <v>-882.2933691240978</v>
      </c>
    </row>
    <row r="48" spans="1:21" ht="12.75">
      <c r="A48" s="236" t="s">
        <v>95</v>
      </c>
      <c r="B48" s="44" t="s">
        <v>705</v>
      </c>
      <c r="C48" s="168">
        <v>1972</v>
      </c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>
        <v>81.6970509383378</v>
      </c>
      <c r="Q48" s="226"/>
      <c r="R48" s="226"/>
      <c r="S48" s="226"/>
      <c r="T48" s="110">
        <f t="shared" si="3"/>
        <v>81.6970509383378</v>
      </c>
      <c r="U48" s="237">
        <f t="shared" si="4"/>
        <v>-883.0399272083164</v>
      </c>
    </row>
    <row r="49" spans="1:21" ht="12.75">
      <c r="A49" s="236" t="s">
        <v>96</v>
      </c>
      <c r="B49" s="44" t="s">
        <v>684</v>
      </c>
      <c r="C49" s="168">
        <v>1969</v>
      </c>
      <c r="D49" s="226"/>
      <c r="E49" s="226"/>
      <c r="F49" s="226"/>
      <c r="G49" s="226"/>
      <c r="H49" s="226">
        <v>72.78969957081546</v>
      </c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110">
        <f t="shared" si="3"/>
        <v>72.78969957081546</v>
      </c>
      <c r="U49" s="237">
        <f t="shared" si="4"/>
        <v>-891.9472785758387</v>
      </c>
    </row>
    <row r="50" spans="1:21" ht="12.75">
      <c r="A50" s="236" t="s">
        <v>97</v>
      </c>
      <c r="B50" s="44" t="s">
        <v>957</v>
      </c>
      <c r="C50" s="168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>
        <v>72.61105052708109</v>
      </c>
      <c r="P50" s="226"/>
      <c r="Q50" s="226"/>
      <c r="R50" s="226"/>
      <c r="S50" s="226"/>
      <c r="T50" s="110">
        <f t="shared" si="3"/>
        <v>72.61105052708109</v>
      </c>
      <c r="U50" s="237">
        <f t="shared" si="4"/>
        <v>-892.1259276195731</v>
      </c>
    </row>
    <row r="51" spans="1:21" ht="12.75">
      <c r="A51" s="236" t="s">
        <v>98</v>
      </c>
      <c r="B51" s="44" t="s">
        <v>958</v>
      </c>
      <c r="C51" s="168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>
        <v>72.15021665864228</v>
      </c>
      <c r="P51" s="226"/>
      <c r="Q51" s="226"/>
      <c r="R51" s="226"/>
      <c r="S51" s="226"/>
      <c r="T51" s="110">
        <f t="shared" si="3"/>
        <v>72.15021665864228</v>
      </c>
      <c r="U51" s="237">
        <f t="shared" si="4"/>
        <v>-892.5867614880119</v>
      </c>
    </row>
    <row r="52" spans="1:21" ht="12.75">
      <c r="A52" s="236" t="s">
        <v>99</v>
      </c>
      <c r="B52" s="44" t="s">
        <v>775</v>
      </c>
      <c r="C52" s="168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>
        <v>38.558685446009385</v>
      </c>
      <c r="O52" s="226"/>
      <c r="P52" s="226">
        <v>33.171581769437</v>
      </c>
      <c r="Q52" s="226"/>
      <c r="R52" s="226"/>
      <c r="S52" s="226"/>
      <c r="T52" s="110">
        <f t="shared" si="3"/>
        <v>71.73026721544639</v>
      </c>
      <c r="U52" s="237">
        <f t="shared" si="4"/>
        <v>-893.0067109312079</v>
      </c>
    </row>
    <row r="53" spans="1:21" ht="12.75">
      <c r="A53" s="236" t="s">
        <v>100</v>
      </c>
      <c r="B53" s="44" t="s">
        <v>961</v>
      </c>
      <c r="C53" s="168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>
        <v>69.69375435337824</v>
      </c>
      <c r="P53" s="226"/>
      <c r="Q53" s="226"/>
      <c r="R53" s="226"/>
      <c r="S53" s="226"/>
      <c r="T53" s="110">
        <f t="shared" si="3"/>
        <v>69.69375435337824</v>
      </c>
      <c r="U53" s="237">
        <f t="shared" si="4"/>
        <v>-895.043223793276</v>
      </c>
    </row>
    <row r="54" spans="1:21" ht="12.75">
      <c r="A54" s="236" t="s">
        <v>101</v>
      </c>
      <c r="B54" s="44" t="s">
        <v>947</v>
      </c>
      <c r="C54" s="168">
        <v>1975</v>
      </c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>
        <v>69.54460093896714</v>
      </c>
      <c r="O54" s="226"/>
      <c r="P54" s="226"/>
      <c r="Q54" s="226"/>
      <c r="R54" s="226"/>
      <c r="S54" s="226"/>
      <c r="T54" s="110">
        <f t="shared" si="3"/>
        <v>69.54460093896714</v>
      </c>
      <c r="U54" s="237">
        <f t="shared" si="4"/>
        <v>-895.1923772076871</v>
      </c>
    </row>
    <row r="55" spans="1:21" ht="12.75">
      <c r="A55" s="236" t="s">
        <v>102</v>
      </c>
      <c r="B55" s="44" t="s">
        <v>959</v>
      </c>
      <c r="C55" s="168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>
        <v>65.29668184775537</v>
      </c>
      <c r="P55" s="226"/>
      <c r="Q55" s="226"/>
      <c r="R55" s="226"/>
      <c r="S55" s="226"/>
      <c r="T55" s="110">
        <f t="shared" si="3"/>
        <v>65.29668184775537</v>
      </c>
      <c r="U55" s="237">
        <f t="shared" si="4"/>
        <v>-899.4402962988988</v>
      </c>
    </row>
    <row r="56" spans="1:21" ht="12.75">
      <c r="A56" s="236" t="s">
        <v>103</v>
      </c>
      <c r="B56" s="44" t="s">
        <v>927</v>
      </c>
      <c r="C56" s="168"/>
      <c r="D56" s="226"/>
      <c r="E56" s="226"/>
      <c r="F56" s="226"/>
      <c r="G56" s="226"/>
      <c r="H56" s="226"/>
      <c r="I56" s="226"/>
      <c r="J56" s="226"/>
      <c r="K56" s="226"/>
      <c r="L56" s="226">
        <v>61.81712062256808</v>
      </c>
      <c r="M56" s="226"/>
      <c r="N56" s="226"/>
      <c r="O56" s="226"/>
      <c r="P56" s="226"/>
      <c r="Q56" s="226"/>
      <c r="R56" s="226"/>
      <c r="S56" s="226"/>
      <c r="T56" s="110">
        <f t="shared" si="3"/>
        <v>61.81712062256808</v>
      </c>
      <c r="U56" s="237">
        <f t="shared" si="4"/>
        <v>-902.9198575240862</v>
      </c>
    </row>
    <row r="57" spans="1:21" ht="12.75">
      <c r="A57" s="236" t="s">
        <v>104</v>
      </c>
      <c r="B57" s="44" t="s">
        <v>968</v>
      </c>
      <c r="C57" s="168">
        <v>1977</v>
      </c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>
        <v>53.01072386058981</v>
      </c>
      <c r="Q57" s="226"/>
      <c r="R57" s="226"/>
      <c r="S57" s="226"/>
      <c r="T57" s="110">
        <f t="shared" si="3"/>
        <v>53.01072386058981</v>
      </c>
      <c r="U57" s="237">
        <f t="shared" si="4"/>
        <v>-911.7262542860644</v>
      </c>
    </row>
    <row r="58" spans="1:21" ht="12.75">
      <c r="A58" s="236" t="s">
        <v>105</v>
      </c>
      <c r="B58" s="44" t="s">
        <v>953</v>
      </c>
      <c r="C58" s="168">
        <v>2013</v>
      </c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>
        <v>16.023474178403756</v>
      </c>
      <c r="O58" s="226"/>
      <c r="P58" s="226">
        <v>36.388739946380696</v>
      </c>
      <c r="Q58" s="226"/>
      <c r="R58" s="226"/>
      <c r="S58" s="226"/>
      <c r="T58" s="110">
        <f t="shared" si="3"/>
        <v>52.412214124784455</v>
      </c>
      <c r="U58" s="237">
        <f t="shared" si="4"/>
        <v>-912.3247640218698</v>
      </c>
    </row>
    <row r="59" spans="1:21" ht="12.75">
      <c r="A59" s="236" t="s">
        <v>106</v>
      </c>
      <c r="B59" s="44" t="s">
        <v>951</v>
      </c>
      <c r="C59" s="168">
        <v>1984</v>
      </c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>
        <v>48.88732394366197</v>
      </c>
      <c r="O59" s="226"/>
      <c r="P59" s="226"/>
      <c r="Q59" s="226"/>
      <c r="R59" s="226"/>
      <c r="S59" s="226"/>
      <c r="T59" s="110">
        <f t="shared" si="3"/>
        <v>48.88732394366197</v>
      </c>
      <c r="U59" s="237">
        <f t="shared" si="4"/>
        <v>-915.8496542029923</v>
      </c>
    </row>
    <row r="60" spans="1:21" ht="12.75">
      <c r="A60" s="236" t="s">
        <v>107</v>
      </c>
      <c r="B60" s="44" t="s">
        <v>952</v>
      </c>
      <c r="C60" s="168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>
        <v>47.948356807511736</v>
      </c>
      <c r="O60" s="226"/>
      <c r="P60" s="226"/>
      <c r="Q60" s="226"/>
      <c r="R60" s="226"/>
      <c r="S60" s="226"/>
      <c r="T60" s="110">
        <f t="shared" si="3"/>
        <v>47.948356807511736</v>
      </c>
      <c r="U60" s="237">
        <f t="shared" si="4"/>
        <v>-916.7886213391425</v>
      </c>
    </row>
    <row r="61" spans="1:21" ht="12.75">
      <c r="A61" s="236" t="s">
        <v>108</v>
      </c>
      <c r="B61" s="44" t="s">
        <v>810</v>
      </c>
      <c r="C61" s="168">
        <v>1979</v>
      </c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>
        <v>46.84450402144772</v>
      </c>
      <c r="Q61" s="226"/>
      <c r="R61" s="226"/>
      <c r="S61" s="226"/>
      <c r="T61" s="110">
        <f t="shared" si="3"/>
        <v>46.84450402144772</v>
      </c>
      <c r="U61" s="237">
        <f t="shared" si="4"/>
        <v>-917.8924741252065</v>
      </c>
    </row>
    <row r="62" spans="1:21" ht="12.75">
      <c r="A62" s="236" t="s">
        <v>109</v>
      </c>
      <c r="B62" s="44" t="s">
        <v>960</v>
      </c>
      <c r="C62" s="168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>
        <v>44.366647465437794</v>
      </c>
      <c r="P62" s="226"/>
      <c r="Q62" s="226"/>
      <c r="R62" s="226"/>
      <c r="S62" s="226"/>
      <c r="T62" s="110">
        <f t="shared" si="3"/>
        <v>44.366647465437794</v>
      </c>
      <c r="U62" s="237">
        <f t="shared" si="4"/>
        <v>-920.3703306812164</v>
      </c>
    </row>
    <row r="63" spans="1:21" ht="12.75">
      <c r="A63" s="236" t="s">
        <v>110</v>
      </c>
      <c r="B63" s="44" t="s">
        <v>721</v>
      </c>
      <c r="C63" s="168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>
        <v>44.16353887399464</v>
      </c>
      <c r="Q63" s="226"/>
      <c r="R63" s="226"/>
      <c r="S63" s="226"/>
      <c r="T63" s="110">
        <f t="shared" si="3"/>
        <v>44.16353887399464</v>
      </c>
      <c r="U63" s="237">
        <f t="shared" si="4"/>
        <v>-920.5734392726596</v>
      </c>
    </row>
    <row r="64" spans="1:21" ht="12.75">
      <c r="A64" s="236" t="s">
        <v>111</v>
      </c>
      <c r="B64" s="44" t="s">
        <v>972</v>
      </c>
      <c r="C64" s="168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>
        <v>43.35924932975871</v>
      </c>
      <c r="Q64" s="226"/>
      <c r="R64" s="226"/>
      <c r="S64" s="226"/>
      <c r="T64" s="110">
        <f t="shared" si="3"/>
        <v>43.35924932975871</v>
      </c>
      <c r="U64" s="237">
        <f t="shared" si="4"/>
        <v>-921.3777288168956</v>
      </c>
    </row>
    <row r="65" spans="1:21" ht="12.75">
      <c r="A65" s="236" t="s">
        <v>112</v>
      </c>
      <c r="B65" s="44" t="s">
        <v>722</v>
      </c>
      <c r="C65" s="168">
        <v>1965</v>
      </c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>
        <v>43.0911528150134</v>
      </c>
      <c r="Q65" s="226"/>
      <c r="R65" s="226"/>
      <c r="S65" s="226"/>
      <c r="T65" s="110">
        <f t="shared" si="3"/>
        <v>43.0911528150134</v>
      </c>
      <c r="U65" s="237">
        <f t="shared" si="4"/>
        <v>-921.6458253316408</v>
      </c>
    </row>
    <row r="66" spans="1:21" ht="12.75">
      <c r="A66" s="236" t="s">
        <v>113</v>
      </c>
      <c r="B66" s="44" t="s">
        <v>786</v>
      </c>
      <c r="C66" s="168">
        <v>2016</v>
      </c>
      <c r="D66" s="226"/>
      <c r="E66" s="226">
        <v>29.55050811256592</v>
      </c>
      <c r="F66" s="226"/>
      <c r="G66" s="226"/>
      <c r="H66" s="226"/>
      <c r="I66" s="226"/>
      <c r="J66" s="226"/>
      <c r="K66" s="226"/>
      <c r="L66" s="226">
        <v>13.38132295719844</v>
      </c>
      <c r="M66" s="226"/>
      <c r="N66" s="226"/>
      <c r="O66" s="226"/>
      <c r="P66" s="226"/>
      <c r="Q66" s="226"/>
      <c r="R66" s="226"/>
      <c r="S66" s="226"/>
      <c r="T66" s="110">
        <f t="shared" si="3"/>
        <v>42.931831069764364</v>
      </c>
      <c r="U66" s="237">
        <f t="shared" si="4"/>
        <v>-921.8051470768899</v>
      </c>
    </row>
    <row r="67" spans="1:21" ht="12.75">
      <c r="A67" s="236" t="s">
        <v>114</v>
      </c>
      <c r="B67" s="44" t="s">
        <v>795</v>
      </c>
      <c r="C67" s="168"/>
      <c r="D67" s="226"/>
      <c r="E67" s="226"/>
      <c r="F67" s="226"/>
      <c r="G67" s="226"/>
      <c r="H67" s="226"/>
      <c r="I67" s="226">
        <v>40.5</v>
      </c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110">
        <f t="shared" si="3"/>
        <v>40.5</v>
      </c>
      <c r="U67" s="237">
        <f t="shared" si="4"/>
        <v>-924.2369781466542</v>
      </c>
    </row>
    <row r="68" spans="1:21" ht="12.75">
      <c r="A68" s="236" t="s">
        <v>115</v>
      </c>
      <c r="B68" s="44" t="s">
        <v>773</v>
      </c>
      <c r="C68" s="168">
        <v>1962</v>
      </c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>
        <v>39.967136150234744</v>
      </c>
      <c r="O68" s="226"/>
      <c r="P68" s="226"/>
      <c r="Q68" s="226"/>
      <c r="R68" s="226"/>
      <c r="S68" s="226"/>
      <c r="T68" s="110">
        <f t="shared" si="3"/>
        <v>39.967136150234744</v>
      </c>
      <c r="U68" s="237">
        <f t="shared" si="4"/>
        <v>-924.7698419964195</v>
      </c>
    </row>
    <row r="69" spans="1:21" ht="12.75">
      <c r="A69" s="236" t="s">
        <v>116</v>
      </c>
      <c r="B69" s="44" t="s">
        <v>888</v>
      </c>
      <c r="C69" s="168"/>
      <c r="D69" s="226"/>
      <c r="E69" s="226"/>
      <c r="F69" s="226"/>
      <c r="G69" s="226"/>
      <c r="H69" s="226"/>
      <c r="I69" s="226">
        <v>39.05</v>
      </c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110">
        <f>IF((COUNTA(D69:S69)&gt;12),LARGE(D69:S69,1)+LARGE(D69:S69,2)+LARGE(D69:S69,3)+LARGE(D69:S69,4)+LARGE(D69:S69,5)+LARGE(D69:S69,6)+LARGE(D69:S69,7)+LARGE(D69:S69,8)+LARGE(D69:S69,9)+LARGE(D69:S69,10)+LARGE(D69:S69,11)+LARGE(D69:S69,12),SUM(D69:S69))</f>
        <v>39.05</v>
      </c>
      <c r="U69" s="237">
        <f>T69-$T$5</f>
        <v>-925.6869781466543</v>
      </c>
    </row>
    <row r="70" spans="1:21" ht="12.75">
      <c r="A70" s="236" t="s">
        <v>117</v>
      </c>
      <c r="B70" s="44" t="s">
        <v>932</v>
      </c>
      <c r="C70" s="168"/>
      <c r="D70" s="226"/>
      <c r="E70" s="226"/>
      <c r="F70" s="226"/>
      <c r="G70" s="226"/>
      <c r="H70" s="226"/>
      <c r="I70" s="226"/>
      <c r="J70" s="226"/>
      <c r="K70" s="226"/>
      <c r="L70" s="226">
        <v>38.75097276264591</v>
      </c>
      <c r="M70" s="226"/>
      <c r="N70" s="226"/>
      <c r="O70" s="226"/>
      <c r="P70" s="226"/>
      <c r="Q70" s="226"/>
      <c r="R70" s="226"/>
      <c r="S70" s="226"/>
      <c r="T70" s="110">
        <f>IF((COUNTA(D70:S70)&gt;12),LARGE(D70:S70,1)+LARGE(D70:S70,2)+LARGE(D70:S70,3)+LARGE(D70:S70,4)+LARGE(D70:S70,5)+LARGE(D70:S70,6)+LARGE(D70:S70,7)+LARGE(D70:S70,8)+LARGE(D70:S70,9)+LARGE(D70:S70,10)+LARGE(D70:S70,11)+LARGE(D70:S70,12),SUM(D70:S70))</f>
        <v>38.75097276264591</v>
      </c>
      <c r="U70" s="237">
        <f>T70-$T$5</f>
        <v>-925.9860053840083</v>
      </c>
    </row>
    <row r="71" spans="1:21" ht="12.75">
      <c r="A71" s="236" t="s">
        <v>118</v>
      </c>
      <c r="B71" s="44" t="s">
        <v>893</v>
      </c>
      <c r="C71" s="168">
        <v>1991</v>
      </c>
      <c r="D71" s="226"/>
      <c r="E71" s="226"/>
      <c r="F71" s="226"/>
      <c r="G71" s="226"/>
      <c r="H71" s="226"/>
      <c r="I71" s="226">
        <v>38.53</v>
      </c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110">
        <f>IF((COUNTA(D71:S71)&gt;12),LARGE(D71:S71,1)+LARGE(D71:S71,2)+LARGE(D71:S71,3)+LARGE(D71:S71,4)+LARGE(D71:S71,5)+LARGE(D71:S71,6)+LARGE(D71:S71,7)+LARGE(D71:S71,8)+LARGE(D71:S71,9)+LARGE(D71:S71,10)+LARGE(D71:S71,11)+LARGE(D71:S71,12),SUM(D71:S71))</f>
        <v>38.53</v>
      </c>
      <c r="U71" s="237">
        <f>T71-$T$5</f>
        <v>-926.2069781466543</v>
      </c>
    </row>
    <row r="72" spans="1:21" ht="12.75">
      <c r="A72" s="236" t="s">
        <v>119</v>
      </c>
      <c r="B72" s="44" t="s">
        <v>973</v>
      </c>
      <c r="C72" s="168">
        <v>1983</v>
      </c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>
        <v>35.048257372654156</v>
      </c>
      <c r="Q72" s="226"/>
      <c r="R72" s="226"/>
      <c r="S72" s="226"/>
      <c r="T72" s="110">
        <f>IF((COUNTA(D72:S72)&gt;12),LARGE(D72:S72,1)+LARGE(D72:S72,2)+LARGE(D72:S72,3)+LARGE(D72:S72,4)+LARGE(D72:S72,5)+LARGE(D72:S72,6)+LARGE(D72:S72,7)+LARGE(D72:S72,8)+LARGE(D72:S72,9)+LARGE(D72:S72,10)+LARGE(D72:S72,11)+LARGE(D72:S72,12),SUM(D72:S72))</f>
        <v>35.048257372654156</v>
      </c>
      <c r="U72" s="237">
        <f>T72-$T$5</f>
        <v>-929.6887207740001</v>
      </c>
    </row>
    <row r="73" spans="1:21" ht="12.75">
      <c r="A73" s="236" t="s">
        <v>120</v>
      </c>
      <c r="B73" s="44" t="s">
        <v>785</v>
      </c>
      <c r="C73" s="168"/>
      <c r="D73" s="226"/>
      <c r="E73" s="226"/>
      <c r="F73" s="226"/>
      <c r="G73" s="226"/>
      <c r="H73" s="226"/>
      <c r="I73" s="226"/>
      <c r="J73" s="226"/>
      <c r="K73" s="226"/>
      <c r="L73" s="226"/>
      <c r="M73" s="226">
        <v>31.160038719044927</v>
      </c>
      <c r="N73" s="226"/>
      <c r="O73" s="226"/>
      <c r="P73" s="226"/>
      <c r="Q73" s="226"/>
      <c r="R73" s="226"/>
      <c r="S73" s="226"/>
      <c r="T73" s="110">
        <f>IF((COUNTA(D73:S73)&gt;12),LARGE(D73:S73,1)+LARGE(D73:S73,2)+LARGE(D73:S73,3)+LARGE(D73:S73,4)+LARGE(D73:S73,5)+LARGE(D73:S73,6)+LARGE(D73:S73,7)+LARGE(D73:S73,8)+LARGE(D73:S73,9)+LARGE(D73:S73,10)+LARGE(D73:S73,11)+LARGE(D73:S73,12),SUM(D73:S73))</f>
        <v>31.160038719044927</v>
      </c>
      <c r="U73" s="237">
        <f>T73-$T$5</f>
        <v>-933.5769394276093</v>
      </c>
    </row>
    <row r="74" spans="1:21" ht="12.75">
      <c r="A74" s="236" t="s">
        <v>121</v>
      </c>
      <c r="B74" s="44" t="s">
        <v>934</v>
      </c>
      <c r="C74" s="168">
        <v>2017</v>
      </c>
      <c r="D74" s="226"/>
      <c r="E74" s="226"/>
      <c r="F74" s="226"/>
      <c r="G74" s="226"/>
      <c r="H74" s="226"/>
      <c r="I74" s="226"/>
      <c r="J74" s="226"/>
      <c r="K74" s="226"/>
      <c r="L74" s="226">
        <v>14.501945525291829</v>
      </c>
      <c r="M74" s="226"/>
      <c r="N74" s="226"/>
      <c r="O74" s="226"/>
      <c r="P74" s="226"/>
      <c r="Q74" s="226"/>
      <c r="R74" s="226"/>
      <c r="S74" s="226"/>
      <c r="T74" s="110">
        <f>IF((COUNTA(D74:S74)&gt;12),LARGE(D74:S74,1)+LARGE(D74:S74,2)+LARGE(D74:S74,3)+LARGE(D74:S74,4)+LARGE(D74:S74,5)+LARGE(D74:S74,6)+LARGE(D74:S74,7)+LARGE(D74:S74,8)+LARGE(D74:S74,9)+LARGE(D74:S74,10)+LARGE(D74:S74,11)+LARGE(D74:S74,12),SUM(D74:S74))</f>
        <v>14.501945525291829</v>
      </c>
      <c r="U74" s="237">
        <f>T74-$T$5</f>
        <v>-950.2350326213624</v>
      </c>
    </row>
    <row r="75" spans="1:21" ht="12.75">
      <c r="A75" s="236" t="s">
        <v>122</v>
      </c>
      <c r="B75" s="44" t="s">
        <v>861</v>
      </c>
      <c r="C75" s="168">
        <v>2019</v>
      </c>
      <c r="D75" s="226"/>
      <c r="E75" s="226">
        <v>11.623411733573656</v>
      </c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110">
        <f>IF((COUNTA(D75:S75)&gt;12),LARGE(D75:S75,1)+LARGE(D75:S75,2)+LARGE(D75:S75,3)+LARGE(D75:S75,4)+LARGE(D75:S75,5)+LARGE(D75:S75,6)+LARGE(D75:S75,7)+LARGE(D75:S75,8)+LARGE(D75:S75,9)+LARGE(D75:S75,10)+LARGE(D75:S75,11)+LARGE(D75:S75,12),SUM(D75:S75))</f>
        <v>11.623411733573656</v>
      </c>
      <c r="U75" s="237">
        <f>T75-$T$5</f>
        <v>-953.1135664130805</v>
      </c>
    </row>
    <row r="76" spans="1:21" ht="12.75">
      <c r="A76" s="236" t="s">
        <v>123</v>
      </c>
      <c r="B76" s="44" t="s">
        <v>954</v>
      </c>
      <c r="C76" s="168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>
        <v>2.8779342723004695</v>
      </c>
      <c r="O76" s="226"/>
      <c r="P76" s="226"/>
      <c r="Q76" s="226"/>
      <c r="R76" s="226"/>
      <c r="S76" s="226"/>
      <c r="T76" s="110">
        <f>IF((COUNTA(D76:S76)&gt;12),LARGE(D76:S76,1)+LARGE(D76:S76,2)+LARGE(D76:S76,3)+LARGE(D76:S76,4)+LARGE(D76:S76,5)+LARGE(D76:S76,6)+LARGE(D76:S76,7)+LARGE(D76:S76,8)+LARGE(D76:S76,9)+LARGE(D76:S76,10)+LARGE(D76:S76,11)+LARGE(D76:S76,12),SUM(D76:S76))</f>
        <v>2.8779342723004695</v>
      </c>
      <c r="U76" s="237">
        <f>T76-$T$5</f>
        <v>-961.8590438743538</v>
      </c>
    </row>
    <row r="77" spans="1:21" ht="12.75">
      <c r="A77" s="236" t="s">
        <v>124</v>
      </c>
      <c r="B77" s="44"/>
      <c r="C77" s="168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110"/>
      <c r="U77" s="237">
        <f aca="true" t="shared" si="5" ref="U77:U100">T77-$T$5</f>
        <v>-964.7369781466542</v>
      </c>
    </row>
    <row r="78" spans="1:21" ht="12.75">
      <c r="A78" s="236" t="s">
        <v>125</v>
      </c>
      <c r="B78" s="44"/>
      <c r="C78" s="168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110"/>
      <c r="U78" s="237">
        <f t="shared" si="5"/>
        <v>-964.7369781466542</v>
      </c>
    </row>
    <row r="79" spans="1:21" ht="12.75">
      <c r="A79" s="236" t="s">
        <v>126</v>
      </c>
      <c r="B79" s="44"/>
      <c r="C79" s="168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110"/>
      <c r="U79" s="237">
        <f t="shared" si="5"/>
        <v>-964.7369781466542</v>
      </c>
    </row>
    <row r="80" spans="1:21" ht="12.75">
      <c r="A80" s="236" t="s">
        <v>127</v>
      </c>
      <c r="B80" s="44"/>
      <c r="C80" s="168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110"/>
      <c r="U80" s="237">
        <f t="shared" si="5"/>
        <v>-964.7369781466542</v>
      </c>
    </row>
    <row r="81" spans="1:21" ht="12.75">
      <c r="A81" s="236" t="s">
        <v>128</v>
      </c>
      <c r="B81" s="44"/>
      <c r="C81" s="168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110"/>
      <c r="U81" s="237">
        <f t="shared" si="5"/>
        <v>-964.7369781466542</v>
      </c>
    </row>
    <row r="82" spans="1:21" ht="12.75">
      <c r="A82" s="236" t="s">
        <v>129</v>
      </c>
      <c r="B82" s="228"/>
      <c r="C82" s="168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110"/>
      <c r="U82" s="237">
        <f t="shared" si="5"/>
        <v>-964.7369781466542</v>
      </c>
    </row>
    <row r="83" spans="1:21" ht="12.75">
      <c r="A83" s="236" t="s">
        <v>130</v>
      </c>
      <c r="B83" s="44"/>
      <c r="C83" s="168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110"/>
      <c r="U83" s="237">
        <f t="shared" si="5"/>
        <v>-964.7369781466542</v>
      </c>
    </row>
    <row r="84" spans="1:21" ht="12.75">
      <c r="A84" s="236" t="s">
        <v>131</v>
      </c>
      <c r="B84" s="44"/>
      <c r="C84" s="168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110"/>
      <c r="U84" s="237">
        <f t="shared" si="5"/>
        <v>-964.7369781466542</v>
      </c>
    </row>
    <row r="85" spans="1:21" ht="12.75">
      <c r="A85" s="236" t="s">
        <v>132</v>
      </c>
      <c r="B85" s="44"/>
      <c r="C85" s="168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110"/>
      <c r="U85" s="237">
        <f t="shared" si="5"/>
        <v>-964.7369781466542</v>
      </c>
    </row>
    <row r="86" spans="1:21" ht="12.75">
      <c r="A86" s="236" t="s">
        <v>133</v>
      </c>
      <c r="B86" s="44"/>
      <c r="C86" s="168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110"/>
      <c r="U86" s="237">
        <f t="shared" si="5"/>
        <v>-964.7369781466542</v>
      </c>
    </row>
    <row r="87" spans="1:21" ht="12.75">
      <c r="A87" s="236" t="s">
        <v>134</v>
      </c>
      <c r="B87" s="44"/>
      <c r="C87" s="168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110"/>
      <c r="U87" s="237">
        <f t="shared" si="5"/>
        <v>-964.7369781466542</v>
      </c>
    </row>
    <row r="88" spans="1:21" ht="12.75">
      <c r="A88" s="236" t="s">
        <v>135</v>
      </c>
      <c r="B88" s="44"/>
      <c r="C88" s="168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110"/>
      <c r="U88" s="237">
        <f t="shared" si="5"/>
        <v>-964.7369781466542</v>
      </c>
    </row>
    <row r="89" spans="1:21" ht="12.75">
      <c r="A89" s="236" t="s">
        <v>136</v>
      </c>
      <c r="B89" s="44"/>
      <c r="C89" s="168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110"/>
      <c r="U89" s="237">
        <f t="shared" si="5"/>
        <v>-964.7369781466542</v>
      </c>
    </row>
    <row r="90" spans="1:21" ht="12.75">
      <c r="A90" s="236" t="s">
        <v>137</v>
      </c>
      <c r="B90" s="44"/>
      <c r="C90" s="168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110"/>
      <c r="U90" s="237">
        <f t="shared" si="5"/>
        <v>-964.7369781466542</v>
      </c>
    </row>
    <row r="91" spans="1:21" ht="12.75">
      <c r="A91" s="236" t="s">
        <v>138</v>
      </c>
      <c r="B91" s="44"/>
      <c r="C91" s="168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110"/>
      <c r="U91" s="237">
        <f t="shared" si="5"/>
        <v>-964.7369781466542</v>
      </c>
    </row>
    <row r="92" spans="1:21" ht="12.75">
      <c r="A92" s="236" t="s">
        <v>139</v>
      </c>
      <c r="B92" s="44"/>
      <c r="C92" s="168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110"/>
      <c r="U92" s="237">
        <f t="shared" si="5"/>
        <v>-964.7369781466542</v>
      </c>
    </row>
    <row r="93" spans="1:21" ht="12.75">
      <c r="A93" s="236" t="s">
        <v>140</v>
      </c>
      <c r="B93" s="44"/>
      <c r="C93" s="168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110"/>
      <c r="U93" s="237">
        <f t="shared" si="5"/>
        <v>-964.7369781466542</v>
      </c>
    </row>
    <row r="94" spans="1:21" ht="12.75">
      <c r="A94" s="236" t="s">
        <v>141</v>
      </c>
      <c r="B94" s="44"/>
      <c r="C94" s="168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110"/>
      <c r="U94" s="237">
        <f t="shared" si="5"/>
        <v>-964.7369781466542</v>
      </c>
    </row>
    <row r="95" spans="1:21" ht="12.75">
      <c r="A95" s="236" t="s">
        <v>142</v>
      </c>
      <c r="B95" s="44"/>
      <c r="C95" s="168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110"/>
      <c r="U95" s="237">
        <f t="shared" si="5"/>
        <v>-964.7369781466542</v>
      </c>
    </row>
    <row r="96" spans="1:21" ht="12.75">
      <c r="A96" s="236" t="s">
        <v>143</v>
      </c>
      <c r="B96" s="44"/>
      <c r="C96" s="168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110"/>
      <c r="U96" s="237">
        <f t="shared" si="5"/>
        <v>-964.7369781466542</v>
      </c>
    </row>
    <row r="97" spans="1:21" ht="12.75">
      <c r="A97" s="236" t="s">
        <v>144</v>
      </c>
      <c r="B97" s="228"/>
      <c r="C97" s="168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110"/>
      <c r="U97" s="238">
        <f t="shared" si="5"/>
        <v>-964.7369781466542</v>
      </c>
    </row>
    <row r="98" spans="1:21" ht="12.75">
      <c r="A98" s="236" t="s">
        <v>145</v>
      </c>
      <c r="B98" s="44"/>
      <c r="C98" s="168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110"/>
      <c r="U98" s="238">
        <f t="shared" si="5"/>
        <v>-964.7369781466542</v>
      </c>
    </row>
    <row r="99" spans="1:21" ht="12.75">
      <c r="A99" s="236" t="s">
        <v>146</v>
      </c>
      <c r="B99" s="44"/>
      <c r="C99" s="168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110"/>
      <c r="U99" s="238">
        <f t="shared" si="5"/>
        <v>-964.7369781466542</v>
      </c>
    </row>
    <row r="100" spans="1:21" ht="12.75">
      <c r="A100" s="236" t="s">
        <v>147</v>
      </c>
      <c r="B100" s="44"/>
      <c r="C100" s="168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110"/>
      <c r="U100" s="238">
        <f t="shared" si="5"/>
        <v>-964.7369781466542</v>
      </c>
    </row>
    <row r="101" spans="1:21" ht="12.75">
      <c r="A101" s="236" t="s">
        <v>148</v>
      </c>
      <c r="B101" s="44"/>
      <c r="C101" s="168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110"/>
      <c r="U101" s="238">
        <f aca="true" t="shared" si="6" ref="U101:U132">T101-$T$5</f>
        <v>-964.7369781466542</v>
      </c>
    </row>
    <row r="102" spans="1:21" ht="12.75">
      <c r="A102" s="236" t="s">
        <v>149</v>
      </c>
      <c r="B102" s="44"/>
      <c r="C102" s="168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110"/>
      <c r="U102" s="238">
        <f t="shared" si="6"/>
        <v>-964.7369781466542</v>
      </c>
    </row>
    <row r="103" spans="1:21" ht="12.75">
      <c r="A103" s="236" t="s">
        <v>150</v>
      </c>
      <c r="B103" s="44"/>
      <c r="C103" s="168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110"/>
      <c r="U103" s="238">
        <f t="shared" si="6"/>
        <v>-964.7369781466542</v>
      </c>
    </row>
    <row r="104" spans="1:21" ht="12.75">
      <c r="A104" s="236" t="s">
        <v>151</v>
      </c>
      <c r="B104" s="44"/>
      <c r="C104" s="168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110"/>
      <c r="U104" s="238">
        <f t="shared" si="6"/>
        <v>-964.7369781466542</v>
      </c>
    </row>
    <row r="105" spans="1:21" ht="12.75">
      <c r="A105" s="236" t="s">
        <v>152</v>
      </c>
      <c r="B105" s="44"/>
      <c r="C105" s="168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110"/>
      <c r="U105" s="238">
        <f t="shared" si="6"/>
        <v>-964.7369781466542</v>
      </c>
    </row>
    <row r="106" spans="1:21" ht="12.75">
      <c r="A106" s="236" t="s">
        <v>153</v>
      </c>
      <c r="B106" s="44"/>
      <c r="C106" s="168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110"/>
      <c r="U106" s="238">
        <f t="shared" si="6"/>
        <v>-964.7369781466542</v>
      </c>
    </row>
    <row r="107" spans="1:21" ht="12.75">
      <c r="A107" s="236" t="s">
        <v>154</v>
      </c>
      <c r="B107" s="44"/>
      <c r="C107" s="168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110"/>
      <c r="U107" s="238">
        <f t="shared" si="6"/>
        <v>-964.7369781466542</v>
      </c>
    </row>
    <row r="108" spans="1:21" ht="12.75">
      <c r="A108" s="236" t="s">
        <v>155</v>
      </c>
      <c r="B108" s="44"/>
      <c r="C108" s="168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110"/>
      <c r="U108" s="238">
        <f t="shared" si="6"/>
        <v>-964.7369781466542</v>
      </c>
    </row>
    <row r="109" spans="1:21" ht="12.75">
      <c r="A109" s="236" t="s">
        <v>156</v>
      </c>
      <c r="B109" s="44"/>
      <c r="C109" s="168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110"/>
      <c r="U109" s="238">
        <f t="shared" si="6"/>
        <v>-964.7369781466542</v>
      </c>
    </row>
    <row r="110" spans="1:21" ht="12.75">
      <c r="A110" s="236" t="s">
        <v>157</v>
      </c>
      <c r="B110" s="44"/>
      <c r="C110" s="168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110"/>
      <c r="U110" s="238">
        <f t="shared" si="6"/>
        <v>-964.7369781466542</v>
      </c>
    </row>
    <row r="111" spans="1:21" ht="12.75">
      <c r="A111" s="236" t="s">
        <v>158</v>
      </c>
      <c r="B111" s="44"/>
      <c r="C111" s="168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110"/>
      <c r="U111" s="238">
        <f t="shared" si="6"/>
        <v>-964.7369781466542</v>
      </c>
    </row>
    <row r="112" spans="1:21" ht="12.75">
      <c r="A112" s="236" t="s">
        <v>159</v>
      </c>
      <c r="B112" s="44"/>
      <c r="C112" s="168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110"/>
      <c r="U112" s="238">
        <f t="shared" si="6"/>
        <v>-964.7369781466542</v>
      </c>
    </row>
    <row r="113" spans="1:21" ht="12.75">
      <c r="A113" s="236" t="s">
        <v>160</v>
      </c>
      <c r="B113" s="44"/>
      <c r="C113" s="168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110"/>
      <c r="U113" s="238">
        <f t="shared" si="6"/>
        <v>-964.7369781466542</v>
      </c>
    </row>
    <row r="114" spans="1:21" ht="12.75">
      <c r="A114" s="236" t="s">
        <v>161</v>
      </c>
      <c r="B114" s="44"/>
      <c r="C114" s="168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110"/>
      <c r="U114" s="238">
        <f t="shared" si="6"/>
        <v>-964.7369781466542</v>
      </c>
    </row>
    <row r="115" spans="1:21" ht="12.75">
      <c r="A115" s="236" t="s">
        <v>162</v>
      </c>
      <c r="B115" s="44"/>
      <c r="C115" s="168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110"/>
      <c r="U115" s="238">
        <f t="shared" si="6"/>
        <v>-964.7369781466542</v>
      </c>
    </row>
    <row r="116" spans="1:21" ht="12.75">
      <c r="A116" s="236" t="s">
        <v>163</v>
      </c>
      <c r="B116" s="44"/>
      <c r="C116" s="168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110"/>
      <c r="U116" s="238">
        <f t="shared" si="6"/>
        <v>-964.7369781466542</v>
      </c>
    </row>
    <row r="117" spans="1:21" ht="12.75">
      <c r="A117" s="236" t="s">
        <v>164</v>
      </c>
      <c r="B117" s="44"/>
      <c r="C117" s="168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30"/>
      <c r="U117" s="238">
        <f t="shared" si="6"/>
        <v>-964.7369781466542</v>
      </c>
    </row>
    <row r="118" spans="1:21" ht="12.75">
      <c r="A118" s="236" t="s">
        <v>165</v>
      </c>
      <c r="B118" s="44"/>
      <c r="C118" s="168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30"/>
      <c r="U118" s="238">
        <f t="shared" si="6"/>
        <v>-964.7369781466542</v>
      </c>
    </row>
    <row r="119" spans="1:21" ht="12.75">
      <c r="A119" s="236" t="s">
        <v>166</v>
      </c>
      <c r="B119" s="44"/>
      <c r="C119" s="168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30"/>
      <c r="U119" s="238">
        <f t="shared" si="6"/>
        <v>-964.7369781466542</v>
      </c>
    </row>
    <row r="120" spans="1:21" ht="12.75">
      <c r="A120" s="236" t="s">
        <v>167</v>
      </c>
      <c r="B120" s="44"/>
      <c r="C120" s="168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30"/>
      <c r="U120" s="238">
        <f t="shared" si="6"/>
        <v>-964.7369781466542</v>
      </c>
    </row>
    <row r="121" spans="1:21" ht="12.75">
      <c r="A121" s="236" t="s">
        <v>168</v>
      </c>
      <c r="B121" s="228"/>
      <c r="C121" s="168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30"/>
      <c r="U121" s="238">
        <f t="shared" si="6"/>
        <v>-964.7369781466542</v>
      </c>
    </row>
    <row r="122" spans="1:21" ht="12.75">
      <c r="A122" s="236" t="s">
        <v>169</v>
      </c>
      <c r="B122" s="228"/>
      <c r="C122" s="168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110"/>
      <c r="U122" s="31">
        <f t="shared" si="6"/>
        <v>-964.7369781466542</v>
      </c>
    </row>
    <row r="123" spans="1:21" ht="12.75">
      <c r="A123" s="236" t="s">
        <v>170</v>
      </c>
      <c r="B123" s="44"/>
      <c r="C123" s="168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110"/>
      <c r="U123" s="31">
        <f t="shared" si="6"/>
        <v>-964.7369781466542</v>
      </c>
    </row>
    <row r="124" spans="1:21" ht="12.75">
      <c r="A124" s="236" t="s">
        <v>171</v>
      </c>
      <c r="B124" s="44"/>
      <c r="C124" s="168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110"/>
      <c r="U124" s="31">
        <f t="shared" si="6"/>
        <v>-964.7369781466542</v>
      </c>
    </row>
    <row r="125" spans="1:21" ht="12.75">
      <c r="A125" s="236" t="s">
        <v>172</v>
      </c>
      <c r="B125" s="44"/>
      <c r="C125" s="168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110"/>
      <c r="U125" s="31">
        <f t="shared" si="6"/>
        <v>-964.7369781466542</v>
      </c>
    </row>
    <row r="126" spans="1:21" ht="12.75">
      <c r="A126" s="236" t="s">
        <v>314</v>
      </c>
      <c r="B126" s="44"/>
      <c r="C126" s="168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110"/>
      <c r="U126" s="31">
        <f t="shared" si="6"/>
        <v>-964.7369781466542</v>
      </c>
    </row>
    <row r="127" spans="1:21" ht="12.75">
      <c r="A127" s="236" t="s">
        <v>173</v>
      </c>
      <c r="B127" s="44"/>
      <c r="C127" s="168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110"/>
      <c r="U127" s="31">
        <f t="shared" si="6"/>
        <v>-964.7369781466542</v>
      </c>
    </row>
    <row r="128" spans="1:21" ht="12.75">
      <c r="A128" s="236" t="s">
        <v>174</v>
      </c>
      <c r="B128" s="44"/>
      <c r="C128" s="168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110"/>
      <c r="U128" s="31">
        <f t="shared" si="6"/>
        <v>-964.7369781466542</v>
      </c>
    </row>
    <row r="129" spans="1:21" ht="12.75">
      <c r="A129" s="236" t="s">
        <v>175</v>
      </c>
      <c r="B129" s="44"/>
      <c r="C129" s="168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110"/>
      <c r="U129" s="31">
        <f t="shared" si="6"/>
        <v>-964.7369781466542</v>
      </c>
    </row>
    <row r="130" spans="1:21" ht="12.75">
      <c r="A130" s="236" t="s">
        <v>176</v>
      </c>
      <c r="B130" s="44"/>
      <c r="C130" s="168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110"/>
      <c r="U130" s="31">
        <f t="shared" si="6"/>
        <v>-964.7369781466542</v>
      </c>
    </row>
    <row r="131" spans="1:21" ht="12.75">
      <c r="A131" s="236" t="s">
        <v>177</v>
      </c>
      <c r="B131" s="44"/>
      <c r="C131" s="168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110"/>
      <c r="U131" s="31">
        <f t="shared" si="6"/>
        <v>-964.7369781466542</v>
      </c>
    </row>
    <row r="132" spans="1:21" ht="12.75">
      <c r="A132" s="236" t="s">
        <v>178</v>
      </c>
      <c r="B132" s="44"/>
      <c r="C132" s="168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110"/>
      <c r="U132" s="31">
        <f t="shared" si="6"/>
        <v>-964.7369781466542</v>
      </c>
    </row>
    <row r="133" spans="1:21" ht="12.75">
      <c r="A133" s="236" t="s">
        <v>179</v>
      </c>
      <c r="B133" s="254"/>
      <c r="C133" s="168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110"/>
      <c r="U133" s="31">
        <f aca="true" t="shared" si="7" ref="U133:U152">T133-$T$5</f>
        <v>-964.7369781466542</v>
      </c>
    </row>
    <row r="134" spans="1:21" ht="12.75">
      <c r="A134" s="236" t="s">
        <v>180</v>
      </c>
      <c r="B134" s="44"/>
      <c r="C134" s="168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110"/>
      <c r="U134" s="31">
        <f t="shared" si="7"/>
        <v>-964.7369781466542</v>
      </c>
    </row>
    <row r="135" spans="1:21" ht="12.75">
      <c r="A135" s="236" t="s">
        <v>181</v>
      </c>
      <c r="B135" s="44"/>
      <c r="C135" s="168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110"/>
      <c r="U135" s="31">
        <f t="shared" si="7"/>
        <v>-964.7369781466542</v>
      </c>
    </row>
    <row r="136" spans="1:21" ht="12.75">
      <c r="A136" s="236" t="s">
        <v>182</v>
      </c>
      <c r="B136" s="44"/>
      <c r="C136" s="168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110"/>
      <c r="U136" s="31">
        <f t="shared" si="7"/>
        <v>-964.7369781466542</v>
      </c>
    </row>
    <row r="137" spans="1:21" ht="12.75">
      <c r="A137" s="236" t="s">
        <v>183</v>
      </c>
      <c r="B137" s="44"/>
      <c r="C137" s="168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110"/>
      <c r="U137" s="31">
        <f t="shared" si="7"/>
        <v>-964.7369781466542</v>
      </c>
    </row>
    <row r="138" spans="1:21" ht="12.75">
      <c r="A138" s="236" t="s">
        <v>184</v>
      </c>
      <c r="B138" s="44"/>
      <c r="C138" s="168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110"/>
      <c r="U138" s="31">
        <f t="shared" si="7"/>
        <v>-964.7369781466542</v>
      </c>
    </row>
    <row r="139" spans="1:21" ht="12.75">
      <c r="A139" s="236" t="s">
        <v>185</v>
      </c>
      <c r="B139" s="44"/>
      <c r="C139" s="168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110"/>
      <c r="U139" s="31">
        <f t="shared" si="7"/>
        <v>-964.7369781466542</v>
      </c>
    </row>
    <row r="140" spans="1:21" ht="12.75">
      <c r="A140" s="236" t="s">
        <v>186</v>
      </c>
      <c r="B140" s="44"/>
      <c r="C140" s="168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110"/>
      <c r="U140" s="31">
        <f t="shared" si="7"/>
        <v>-964.7369781466542</v>
      </c>
    </row>
    <row r="141" spans="1:21" ht="12.75">
      <c r="A141" s="236" t="s">
        <v>187</v>
      </c>
      <c r="B141" s="44"/>
      <c r="C141" s="168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110"/>
      <c r="U141" s="31">
        <f t="shared" si="7"/>
        <v>-964.7369781466542</v>
      </c>
    </row>
    <row r="142" spans="1:21" ht="12.75">
      <c r="A142" s="236" t="s">
        <v>188</v>
      </c>
      <c r="B142" s="44"/>
      <c r="C142" s="168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110"/>
      <c r="U142" s="31">
        <f t="shared" si="7"/>
        <v>-964.7369781466542</v>
      </c>
    </row>
    <row r="143" spans="1:21" ht="12.75">
      <c r="A143" s="236" t="s">
        <v>189</v>
      </c>
      <c r="B143" s="44"/>
      <c r="C143" s="168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110"/>
      <c r="U143" s="31">
        <f t="shared" si="7"/>
        <v>-964.7369781466542</v>
      </c>
    </row>
    <row r="144" spans="1:21" ht="12.75">
      <c r="A144" s="236" t="s">
        <v>190</v>
      </c>
      <c r="B144" s="44"/>
      <c r="C144" s="168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110"/>
      <c r="U144" s="31">
        <f t="shared" si="7"/>
        <v>-964.7369781466542</v>
      </c>
    </row>
    <row r="145" spans="1:21" ht="12.75">
      <c r="A145" s="236" t="s">
        <v>191</v>
      </c>
      <c r="B145" s="44"/>
      <c r="C145" s="168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110"/>
      <c r="U145" s="31">
        <f t="shared" si="7"/>
        <v>-964.7369781466542</v>
      </c>
    </row>
    <row r="146" spans="1:21" ht="12.75">
      <c r="A146" s="236" t="s">
        <v>192</v>
      </c>
      <c r="B146" s="44"/>
      <c r="C146" s="168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110"/>
      <c r="U146" s="31">
        <f t="shared" si="7"/>
        <v>-964.7369781466542</v>
      </c>
    </row>
    <row r="147" spans="1:21" ht="12.75">
      <c r="A147" s="236" t="s">
        <v>193</v>
      </c>
      <c r="B147" s="44"/>
      <c r="C147" s="168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110"/>
      <c r="U147" s="31">
        <f t="shared" si="7"/>
        <v>-964.7369781466542</v>
      </c>
    </row>
    <row r="148" spans="1:21" ht="12.75">
      <c r="A148" s="236" t="s">
        <v>194</v>
      </c>
      <c r="B148" s="44"/>
      <c r="C148" s="168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110"/>
      <c r="U148" s="31">
        <f t="shared" si="7"/>
        <v>-964.7369781466542</v>
      </c>
    </row>
    <row r="149" spans="1:21" ht="12.75">
      <c r="A149" s="236" t="s">
        <v>195</v>
      </c>
      <c r="B149" s="44"/>
      <c r="C149" s="168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110"/>
      <c r="U149" s="31">
        <f t="shared" si="7"/>
        <v>-964.7369781466542</v>
      </c>
    </row>
    <row r="150" spans="1:21" ht="12.75">
      <c r="A150" s="236" t="s">
        <v>196</v>
      </c>
      <c r="B150" s="44"/>
      <c r="C150" s="168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110"/>
      <c r="U150" s="31">
        <f t="shared" si="7"/>
        <v>-964.7369781466542</v>
      </c>
    </row>
    <row r="151" spans="1:21" ht="12.75">
      <c r="A151" s="236" t="s">
        <v>197</v>
      </c>
      <c r="B151" s="44"/>
      <c r="C151" s="168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110"/>
      <c r="U151" s="31">
        <f t="shared" si="7"/>
        <v>-964.7369781466542</v>
      </c>
    </row>
    <row r="152" spans="1:21" ht="12.75">
      <c r="A152" s="236" t="s">
        <v>198</v>
      </c>
      <c r="B152" s="44"/>
      <c r="C152" s="168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110"/>
      <c r="U152" s="31">
        <f t="shared" si="7"/>
        <v>-964.7369781466542</v>
      </c>
    </row>
    <row r="153" spans="1:21" ht="12.75">
      <c r="A153" s="236" t="s">
        <v>199</v>
      </c>
      <c r="B153" s="44"/>
      <c r="C153" s="168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110"/>
      <c r="U153" s="31"/>
    </row>
    <row r="154" spans="1:21" ht="12.75">
      <c r="A154" s="236" t="s">
        <v>200</v>
      </c>
      <c r="B154" s="44"/>
      <c r="C154" s="168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110"/>
      <c r="U154" s="31"/>
    </row>
    <row r="155" spans="1:21" ht="12.75">
      <c r="A155" s="236" t="s">
        <v>201</v>
      </c>
      <c r="B155" s="44"/>
      <c r="C155" s="168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110"/>
      <c r="U155" s="31"/>
    </row>
    <row r="156" spans="1:21" ht="12.75">
      <c r="A156" s="236" t="s">
        <v>202</v>
      </c>
      <c r="B156" s="44"/>
      <c r="C156" s="168"/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110"/>
      <c r="U156" s="31"/>
    </row>
    <row r="157" spans="1:21" ht="12.75">
      <c r="A157" s="236" t="s">
        <v>203</v>
      </c>
      <c r="B157" s="44"/>
      <c r="C157" s="168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110"/>
      <c r="U157" s="31"/>
    </row>
    <row r="158" spans="1:21" ht="12.75">
      <c r="A158" s="236" t="s">
        <v>204</v>
      </c>
      <c r="B158" s="44"/>
      <c r="C158" s="168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110"/>
      <c r="U158" s="31"/>
    </row>
    <row r="159" spans="1:21" ht="12.75">
      <c r="A159" s="236" t="s">
        <v>205</v>
      </c>
      <c r="B159" s="44"/>
      <c r="C159" s="168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110"/>
      <c r="U159" s="31"/>
    </row>
    <row r="160" spans="1:21" ht="12.75">
      <c r="A160" s="236" t="s">
        <v>206</v>
      </c>
      <c r="B160" s="44"/>
      <c r="C160" s="168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110"/>
      <c r="U160" s="31"/>
    </row>
    <row r="161" spans="1:21" ht="12.75">
      <c r="A161" s="236" t="s">
        <v>207</v>
      </c>
      <c r="B161" s="44"/>
      <c r="C161" s="168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110"/>
      <c r="U161" s="31"/>
    </row>
    <row r="162" spans="1:21" ht="12.75">
      <c r="A162" s="236" t="s">
        <v>208</v>
      </c>
      <c r="B162" s="44"/>
      <c r="C162" s="168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110"/>
      <c r="U162" s="31"/>
    </row>
    <row r="163" spans="1:21" ht="12.75">
      <c r="A163" s="236" t="s">
        <v>209</v>
      </c>
      <c r="B163" s="44"/>
      <c r="C163" s="168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110"/>
      <c r="U163" s="31"/>
    </row>
    <row r="164" spans="1:21" ht="12.75">
      <c r="A164" s="236" t="s">
        <v>210</v>
      </c>
      <c r="B164" s="44"/>
      <c r="C164" s="168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110"/>
      <c r="U164" s="31"/>
    </row>
    <row r="165" spans="1:21" ht="12.75">
      <c r="A165" s="236" t="s">
        <v>211</v>
      </c>
      <c r="B165" s="44"/>
      <c r="C165" s="168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110"/>
      <c r="U165" s="31"/>
    </row>
    <row r="166" spans="1:21" ht="12.75">
      <c r="A166" s="236" t="s">
        <v>212</v>
      </c>
      <c r="B166" s="44"/>
      <c r="C166" s="168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110"/>
      <c r="U166" s="31"/>
    </row>
    <row r="167" spans="1:21" ht="12.75">
      <c r="A167" s="236" t="s">
        <v>213</v>
      </c>
      <c r="B167" s="44"/>
      <c r="C167" s="168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110"/>
      <c r="U167" s="31"/>
    </row>
    <row r="168" spans="1:21" ht="12.75">
      <c r="A168" s="236" t="s">
        <v>214</v>
      </c>
      <c r="B168" s="44"/>
      <c r="C168" s="168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110"/>
      <c r="U168" s="31"/>
    </row>
    <row r="169" spans="1:21" ht="12.75">
      <c r="A169" s="236" t="s">
        <v>215</v>
      </c>
      <c r="B169" s="44"/>
      <c r="C169" s="168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110"/>
      <c r="U169" s="31"/>
    </row>
    <row r="170" spans="1:21" ht="12.75">
      <c r="A170" s="236" t="s">
        <v>216</v>
      </c>
      <c r="B170" s="44"/>
      <c r="C170" s="168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110"/>
      <c r="U170" s="31"/>
    </row>
    <row r="171" spans="1:21" ht="12.75">
      <c r="A171" s="236" t="s">
        <v>217</v>
      </c>
      <c r="B171" s="44"/>
      <c r="C171" s="168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110"/>
      <c r="U171" s="31"/>
    </row>
    <row r="172" spans="1:21" ht="12.75">
      <c r="A172" s="236" t="s">
        <v>218</v>
      </c>
      <c r="B172" s="44"/>
      <c r="C172" s="168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110"/>
      <c r="U172" s="31"/>
    </row>
    <row r="173" spans="1:21" ht="12.75">
      <c r="A173" s="236" t="s">
        <v>219</v>
      </c>
      <c r="B173" s="44"/>
      <c r="C173" s="168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110"/>
      <c r="U173" s="31"/>
    </row>
    <row r="174" spans="1:21" ht="12.75">
      <c r="A174" s="236" t="s">
        <v>220</v>
      </c>
      <c r="B174" s="44"/>
      <c r="C174" s="168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110"/>
      <c r="U174" s="31"/>
    </row>
    <row r="175" spans="1:21" ht="12.75">
      <c r="A175" s="236" t="s">
        <v>221</v>
      </c>
      <c r="B175" s="44"/>
      <c r="C175" s="168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110"/>
      <c r="U175" s="31"/>
    </row>
    <row r="176" spans="1:21" ht="12.75">
      <c r="A176" s="236" t="s">
        <v>222</v>
      </c>
      <c r="B176" s="44"/>
      <c r="C176" s="168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110"/>
      <c r="U176" s="31"/>
    </row>
    <row r="177" spans="1:21" ht="12.75">
      <c r="A177" s="236" t="s">
        <v>223</v>
      </c>
      <c r="B177" s="44"/>
      <c r="C177" s="168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110"/>
      <c r="U177" s="31"/>
    </row>
    <row r="178" spans="1:21" ht="12.75">
      <c r="A178" s="236" t="s">
        <v>224</v>
      </c>
      <c r="B178" s="44"/>
      <c r="C178" s="168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110"/>
      <c r="U178" s="31"/>
    </row>
    <row r="179" spans="1:21" ht="12.75">
      <c r="A179" s="236" t="s">
        <v>225</v>
      </c>
      <c r="B179" s="44"/>
      <c r="C179" s="168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110"/>
      <c r="U179" s="31"/>
    </row>
    <row r="180" spans="1:21" ht="12.75">
      <c r="A180" s="236" t="s">
        <v>226</v>
      </c>
      <c r="B180" s="44"/>
      <c r="C180" s="168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110"/>
      <c r="U180" s="31"/>
    </row>
    <row r="181" spans="1:21" ht="12.75">
      <c r="A181" s="236" t="s">
        <v>227</v>
      </c>
      <c r="B181" s="44"/>
      <c r="C181" s="168"/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110"/>
      <c r="U181" s="31"/>
    </row>
    <row r="182" spans="1:21" ht="12.75">
      <c r="A182" s="236" t="s">
        <v>228</v>
      </c>
      <c r="B182" s="44"/>
      <c r="C182" s="168"/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110"/>
      <c r="U182" s="31"/>
    </row>
    <row r="183" spans="1:21" ht="12.75">
      <c r="A183" s="236" t="s">
        <v>229</v>
      </c>
      <c r="B183" s="44"/>
      <c r="C183" s="168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110"/>
      <c r="U183" s="31"/>
    </row>
    <row r="184" spans="1:21" ht="12.75">
      <c r="A184" s="236" t="s">
        <v>230</v>
      </c>
      <c r="B184" s="44"/>
      <c r="C184" s="168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110"/>
      <c r="U184" s="31"/>
    </row>
    <row r="185" spans="1:21" ht="12.75">
      <c r="A185" s="236" t="s">
        <v>231</v>
      </c>
      <c r="B185" s="44"/>
      <c r="C185" s="168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110"/>
      <c r="U185" s="31"/>
    </row>
    <row r="186" spans="1:21" ht="12.75">
      <c r="A186" s="236" t="s">
        <v>232</v>
      </c>
      <c r="B186" s="44"/>
      <c r="C186" s="168"/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110"/>
      <c r="U186" s="31"/>
    </row>
    <row r="187" spans="1:21" ht="12.75">
      <c r="A187" s="236" t="s">
        <v>233</v>
      </c>
      <c r="B187" s="44"/>
      <c r="C187" s="168"/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110"/>
      <c r="U187" s="31"/>
    </row>
    <row r="188" spans="1:21" ht="12.75">
      <c r="A188" s="236" t="s">
        <v>234</v>
      </c>
      <c r="B188" s="44"/>
      <c r="C188" s="168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110"/>
      <c r="U188" s="31"/>
    </row>
    <row r="189" spans="1:21" ht="12.75">
      <c r="A189" s="236" t="s">
        <v>235</v>
      </c>
      <c r="B189" s="44"/>
      <c r="C189" s="168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110"/>
      <c r="U189" s="31"/>
    </row>
    <row r="190" spans="1:21" ht="12.75">
      <c r="A190" s="236" t="s">
        <v>236</v>
      </c>
      <c r="B190" s="44"/>
      <c r="C190" s="168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110"/>
      <c r="U190" s="31"/>
    </row>
    <row r="191" spans="1:21" ht="12.75">
      <c r="A191" s="236" t="s">
        <v>237</v>
      </c>
      <c r="B191" s="44"/>
      <c r="C191" s="168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110"/>
      <c r="U191" s="31"/>
    </row>
    <row r="192" spans="1:21" ht="12.75">
      <c r="A192" s="236" t="s">
        <v>238</v>
      </c>
      <c r="B192" s="44"/>
      <c r="C192" s="168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110"/>
      <c r="U192" s="31"/>
    </row>
    <row r="193" spans="1:21" ht="12.75">
      <c r="A193" s="236" t="s">
        <v>239</v>
      </c>
      <c r="B193" s="44"/>
      <c r="C193" s="168"/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110"/>
      <c r="U193" s="31"/>
    </row>
    <row r="194" spans="1:21" ht="12.75">
      <c r="A194" s="236" t="s">
        <v>240</v>
      </c>
      <c r="B194" s="44"/>
      <c r="C194" s="168"/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110"/>
      <c r="U194" s="31"/>
    </row>
    <row r="195" spans="1:21" ht="12.75">
      <c r="A195" s="236" t="s">
        <v>241</v>
      </c>
      <c r="B195" s="44"/>
      <c r="C195" s="168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110"/>
      <c r="U195" s="31"/>
    </row>
    <row r="196" spans="1:21" ht="12.75">
      <c r="A196" s="236" t="s">
        <v>242</v>
      </c>
      <c r="B196" s="44"/>
      <c r="C196" s="168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110"/>
      <c r="U196" s="31"/>
    </row>
    <row r="197" spans="1:21" ht="12.75">
      <c r="A197" s="236" t="s">
        <v>243</v>
      </c>
      <c r="B197" s="44"/>
      <c r="C197" s="168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110"/>
      <c r="U197" s="31"/>
    </row>
    <row r="198" spans="1:21" ht="12.75">
      <c r="A198" s="236" t="s">
        <v>244</v>
      </c>
      <c r="B198" s="44"/>
      <c r="C198" s="168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110"/>
      <c r="U198" s="31"/>
    </row>
    <row r="199" spans="1:21" ht="12.75">
      <c r="A199" s="236" t="s">
        <v>245</v>
      </c>
      <c r="B199" s="44"/>
      <c r="C199" s="168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110"/>
      <c r="U199" s="31"/>
    </row>
    <row r="200" spans="1:21" ht="12.75">
      <c r="A200" s="236" t="s">
        <v>246</v>
      </c>
      <c r="B200" s="44"/>
      <c r="C200" s="168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110"/>
      <c r="U200" s="31"/>
    </row>
    <row r="201" spans="1:21" ht="12.75">
      <c r="A201" s="236" t="s">
        <v>247</v>
      </c>
      <c r="B201" s="44"/>
      <c r="C201" s="168"/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110"/>
      <c r="U201" s="31"/>
    </row>
    <row r="202" spans="1:21" ht="12.75">
      <c r="A202" s="236" t="s">
        <v>248</v>
      </c>
      <c r="B202" s="44"/>
      <c r="C202" s="168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110"/>
      <c r="U202" s="31"/>
    </row>
    <row r="203" spans="1:21" ht="12.75">
      <c r="A203" s="236" t="s">
        <v>249</v>
      </c>
      <c r="B203" s="44"/>
      <c r="C203" s="168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110"/>
      <c r="U203" s="31"/>
    </row>
    <row r="204" spans="1:21" ht="12.75">
      <c r="A204" s="236" t="s">
        <v>250</v>
      </c>
      <c r="B204" s="44"/>
      <c r="C204" s="168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110"/>
      <c r="U204" s="31"/>
    </row>
    <row r="205" spans="1:21" ht="12.75">
      <c r="A205" s="236" t="s">
        <v>251</v>
      </c>
      <c r="B205" s="44"/>
      <c r="C205" s="168"/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110"/>
      <c r="U205" s="31"/>
    </row>
    <row r="206" spans="1:21" ht="12.75">
      <c r="A206" s="236" t="s">
        <v>252</v>
      </c>
      <c r="B206" s="44"/>
      <c r="C206" s="168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110"/>
      <c r="U206" s="31"/>
    </row>
    <row r="207" spans="1:21" ht="12.75">
      <c r="A207" s="236" t="s">
        <v>253</v>
      </c>
      <c r="B207" s="44"/>
      <c r="C207" s="168"/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110"/>
      <c r="U207" s="31"/>
    </row>
    <row r="208" spans="1:21" ht="12.75">
      <c r="A208" s="236" t="s">
        <v>254</v>
      </c>
      <c r="B208" s="44"/>
      <c r="C208" s="168"/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110"/>
      <c r="U208" s="31"/>
    </row>
    <row r="209" spans="1:21" ht="12.75">
      <c r="A209" s="236" t="s">
        <v>255</v>
      </c>
      <c r="B209" s="44"/>
      <c r="C209" s="168"/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110"/>
      <c r="U209" s="31"/>
    </row>
    <row r="210" spans="1:21" ht="12.75">
      <c r="A210" s="236" t="s">
        <v>256</v>
      </c>
      <c r="B210" s="44"/>
      <c r="C210" s="168"/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110"/>
      <c r="U210" s="31"/>
    </row>
    <row r="211" spans="1:21" ht="12.75">
      <c r="A211" s="236" t="s">
        <v>257</v>
      </c>
      <c r="B211" s="44"/>
      <c r="C211" s="168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110"/>
      <c r="U211" s="31"/>
    </row>
    <row r="212" spans="1:21" ht="12.75">
      <c r="A212" s="236" t="s">
        <v>258</v>
      </c>
      <c r="B212" s="44"/>
      <c r="C212" s="168"/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110"/>
      <c r="U212" s="31"/>
    </row>
    <row r="213" spans="1:21" ht="12.75">
      <c r="A213" s="236" t="s">
        <v>259</v>
      </c>
      <c r="B213" s="44"/>
      <c r="C213" s="168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110"/>
      <c r="U213" s="31"/>
    </row>
    <row r="214" spans="1:21" ht="12.75">
      <c r="A214" s="236" t="s">
        <v>260</v>
      </c>
      <c r="B214" s="44"/>
      <c r="C214" s="168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110"/>
      <c r="U214" s="31"/>
    </row>
    <row r="215" spans="1:21" ht="12.75">
      <c r="A215" s="236" t="s">
        <v>261</v>
      </c>
      <c r="B215" s="44"/>
      <c r="C215" s="168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110"/>
      <c r="U215" s="31"/>
    </row>
    <row r="216" spans="1:21" ht="12.75">
      <c r="A216" s="236" t="s">
        <v>262</v>
      </c>
      <c r="B216" s="44"/>
      <c r="C216" s="168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110"/>
      <c r="U216" s="31"/>
    </row>
    <row r="217" spans="1:21" ht="12.75">
      <c r="A217" s="236" t="s">
        <v>263</v>
      </c>
      <c r="B217" s="44"/>
      <c r="C217" s="168"/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110"/>
      <c r="U217" s="31"/>
    </row>
    <row r="218" spans="1:21" ht="12.75">
      <c r="A218" s="236" t="s">
        <v>264</v>
      </c>
      <c r="B218" s="44"/>
      <c r="C218" s="168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110"/>
      <c r="U218" s="31"/>
    </row>
    <row r="219" spans="1:21" ht="12.75">
      <c r="A219" s="236" t="s">
        <v>265</v>
      </c>
      <c r="B219" s="44"/>
      <c r="C219" s="168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110"/>
      <c r="U219" s="31"/>
    </row>
    <row r="220" spans="1:21" ht="12.75">
      <c r="A220" s="236" t="s">
        <v>266</v>
      </c>
      <c r="B220" s="44"/>
      <c r="C220" s="168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110"/>
      <c r="U220" s="31"/>
    </row>
    <row r="221" spans="1:21" ht="12.75">
      <c r="A221" s="236" t="s">
        <v>267</v>
      </c>
      <c r="B221" s="44"/>
      <c r="C221" s="168"/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110"/>
      <c r="U221" s="31"/>
    </row>
    <row r="222" spans="1:21" ht="12.75">
      <c r="A222" s="236" t="s">
        <v>268</v>
      </c>
      <c r="B222" s="44"/>
      <c r="C222" s="168"/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110"/>
      <c r="U222" s="31"/>
    </row>
    <row r="223" spans="1:21" ht="12.75">
      <c r="A223" s="236" t="s">
        <v>269</v>
      </c>
      <c r="B223" s="44"/>
      <c r="C223" s="168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110"/>
      <c r="U223" s="31"/>
    </row>
    <row r="224" spans="1:21" ht="12.75">
      <c r="A224" s="236" t="s">
        <v>270</v>
      </c>
      <c r="B224" s="44"/>
      <c r="C224" s="168"/>
      <c r="D224" s="226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110"/>
      <c r="U224" s="31"/>
    </row>
    <row r="225" spans="1:21" ht="12.75">
      <c r="A225" s="236" t="s">
        <v>271</v>
      </c>
      <c r="B225" s="44"/>
      <c r="C225" s="168"/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110"/>
      <c r="U225" s="31"/>
    </row>
    <row r="226" spans="1:21" ht="12.75">
      <c r="A226" s="236" t="s">
        <v>272</v>
      </c>
      <c r="B226" s="44"/>
      <c r="C226" s="168"/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110"/>
      <c r="U226" s="31"/>
    </row>
    <row r="227" spans="1:21" ht="12.75">
      <c r="A227" s="236" t="s">
        <v>273</v>
      </c>
      <c r="B227" s="44"/>
      <c r="C227" s="168"/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110"/>
      <c r="U227" s="31"/>
    </row>
    <row r="228" spans="1:21" ht="12.75">
      <c r="A228" s="236" t="s">
        <v>274</v>
      </c>
      <c r="B228" s="44"/>
      <c r="C228" s="168"/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110"/>
      <c r="U228" s="31"/>
    </row>
    <row r="229" spans="1:21" ht="12.75">
      <c r="A229" s="236" t="s">
        <v>276</v>
      </c>
      <c r="B229" s="44"/>
      <c r="C229" s="168"/>
      <c r="D229" s="226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  <c r="R229" s="226"/>
      <c r="S229" s="226"/>
      <c r="T229" s="110"/>
      <c r="U229" s="31"/>
    </row>
    <row r="230" spans="1:21" ht="12.75">
      <c r="A230" s="236" t="s">
        <v>277</v>
      </c>
      <c r="B230" s="44"/>
      <c r="C230" s="168"/>
      <c r="D230" s="226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110"/>
      <c r="U230" s="31"/>
    </row>
    <row r="231" spans="1:21" ht="12.75">
      <c r="A231" s="236" t="s">
        <v>278</v>
      </c>
      <c r="B231" s="44"/>
      <c r="C231" s="168"/>
      <c r="D231" s="226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110"/>
      <c r="U231" s="31"/>
    </row>
    <row r="232" spans="1:21" ht="12.75">
      <c r="A232" s="236" t="s">
        <v>279</v>
      </c>
      <c r="B232" s="44"/>
      <c r="C232" s="168"/>
      <c r="D232" s="226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110"/>
      <c r="U232" s="31"/>
    </row>
    <row r="233" spans="1:21" ht="12.75">
      <c r="A233" s="236" t="s">
        <v>280</v>
      </c>
      <c r="B233" s="44"/>
      <c r="C233" s="168"/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110"/>
      <c r="U233" s="31"/>
    </row>
    <row r="234" spans="1:21" ht="12.75">
      <c r="A234" s="236" t="s">
        <v>281</v>
      </c>
      <c r="B234" s="44"/>
      <c r="C234" s="168"/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110"/>
      <c r="U234" s="31"/>
    </row>
    <row r="235" spans="1:21" ht="12.75">
      <c r="A235" s="236" t="s">
        <v>282</v>
      </c>
      <c r="B235" s="44"/>
      <c r="C235" s="168"/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110"/>
      <c r="U235" s="31"/>
    </row>
    <row r="236" spans="1:21" ht="12.75">
      <c r="A236" s="236" t="s">
        <v>283</v>
      </c>
      <c r="B236" s="44"/>
      <c r="C236" s="168"/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110"/>
      <c r="U236" s="31"/>
    </row>
    <row r="237" spans="1:21" ht="12.75">
      <c r="A237" s="236" t="s">
        <v>284</v>
      </c>
      <c r="B237" s="44"/>
      <c r="C237" s="168"/>
      <c r="D237" s="226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  <c r="S237" s="226"/>
      <c r="T237" s="110"/>
      <c r="U237" s="31"/>
    </row>
    <row r="238" spans="1:21" ht="12.75">
      <c r="A238" s="236" t="s">
        <v>285</v>
      </c>
      <c r="B238" s="44"/>
      <c r="C238" s="168"/>
      <c r="D238" s="226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  <c r="R238" s="226"/>
      <c r="S238" s="226"/>
      <c r="T238" s="110"/>
      <c r="U238" s="31"/>
    </row>
    <row r="239" spans="1:21" ht="12.75">
      <c r="A239" s="236" t="s">
        <v>286</v>
      </c>
      <c r="B239" s="44"/>
      <c r="C239" s="168"/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110"/>
      <c r="U239" s="31"/>
    </row>
    <row r="240" spans="1:21" ht="12.75">
      <c r="A240" s="236" t="s">
        <v>287</v>
      </c>
      <c r="B240" s="44"/>
      <c r="C240" s="168"/>
      <c r="D240" s="226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110"/>
      <c r="U240" s="31"/>
    </row>
    <row r="241" spans="1:21" ht="12.75">
      <c r="A241" s="236" t="s">
        <v>288</v>
      </c>
      <c r="B241" s="44"/>
      <c r="C241" s="168"/>
      <c r="D241" s="226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110"/>
      <c r="U241" s="31"/>
    </row>
    <row r="242" spans="1:21" ht="12.75">
      <c r="A242" s="236" t="s">
        <v>289</v>
      </c>
      <c r="B242" s="44"/>
      <c r="C242" s="168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110"/>
      <c r="U242" s="31"/>
    </row>
    <row r="243" spans="1:21" ht="12.75">
      <c r="A243" s="236" t="s">
        <v>290</v>
      </c>
      <c r="B243" s="44"/>
      <c r="C243" s="168"/>
      <c r="D243" s="226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110"/>
      <c r="U243" s="31"/>
    </row>
    <row r="244" spans="1:21" ht="12.75">
      <c r="A244" s="236" t="s">
        <v>291</v>
      </c>
      <c r="B244" s="44"/>
      <c r="C244" s="168"/>
      <c r="D244" s="226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  <c r="R244" s="226"/>
      <c r="S244" s="226"/>
      <c r="T244" s="110"/>
      <c r="U244" s="31"/>
    </row>
    <row r="245" spans="1:21" ht="12.75">
      <c r="A245" s="236" t="s">
        <v>292</v>
      </c>
      <c r="B245" s="44"/>
      <c r="C245" s="168"/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  <c r="R245" s="226"/>
      <c r="S245" s="226"/>
      <c r="T245" s="110"/>
      <c r="U245" s="31"/>
    </row>
    <row r="246" spans="1:21" ht="12.75">
      <c r="A246" s="236" t="s">
        <v>293</v>
      </c>
      <c r="B246" s="44"/>
      <c r="C246" s="168"/>
      <c r="D246" s="226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  <c r="R246" s="226"/>
      <c r="S246" s="226"/>
      <c r="T246" s="110"/>
      <c r="U246" s="31"/>
    </row>
    <row r="247" spans="1:21" ht="12.75">
      <c r="A247" s="236" t="s">
        <v>294</v>
      </c>
      <c r="B247" s="44"/>
      <c r="C247" s="168"/>
      <c r="D247" s="226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  <c r="R247" s="226"/>
      <c r="S247" s="226"/>
      <c r="T247" s="110"/>
      <c r="U247" s="31"/>
    </row>
    <row r="248" spans="1:21" ht="12.75">
      <c r="A248" s="236" t="s">
        <v>295</v>
      </c>
      <c r="B248" s="44"/>
      <c r="C248" s="168"/>
      <c r="D248" s="226"/>
      <c r="E248" s="226"/>
      <c r="F248" s="226"/>
      <c r="G248" s="226"/>
      <c r="H248" s="226"/>
      <c r="I248" s="226"/>
      <c r="J248" s="226"/>
      <c r="K248" s="226"/>
      <c r="L248" s="226"/>
      <c r="M248" s="226"/>
      <c r="N248" s="226"/>
      <c r="O248" s="226"/>
      <c r="P248" s="226"/>
      <c r="Q248" s="226"/>
      <c r="R248" s="226"/>
      <c r="S248" s="226"/>
      <c r="T248" s="110"/>
      <c r="U248" s="31"/>
    </row>
    <row r="249" spans="1:21" ht="12.75">
      <c r="A249" s="236" t="s">
        <v>296</v>
      </c>
      <c r="B249" s="44"/>
      <c r="C249" s="168"/>
      <c r="D249" s="226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110"/>
      <c r="U249" s="31"/>
    </row>
    <row r="250" spans="1:21" ht="12.75">
      <c r="A250" s="236" t="s">
        <v>297</v>
      </c>
      <c r="B250" s="44"/>
      <c r="C250" s="168"/>
      <c r="D250" s="226"/>
      <c r="E250" s="226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  <c r="Q250" s="226"/>
      <c r="R250" s="226"/>
      <c r="S250" s="226"/>
      <c r="T250" s="110"/>
      <c r="U250" s="31"/>
    </row>
    <row r="251" spans="1:21" ht="12.75">
      <c r="A251" s="236" t="s">
        <v>298</v>
      </c>
      <c r="B251" s="44"/>
      <c r="C251" s="168"/>
      <c r="D251" s="226"/>
      <c r="E251" s="226"/>
      <c r="F251" s="226"/>
      <c r="G251" s="226"/>
      <c r="H251" s="226"/>
      <c r="I251" s="226"/>
      <c r="J251" s="226"/>
      <c r="K251" s="226"/>
      <c r="L251" s="226"/>
      <c r="M251" s="226"/>
      <c r="N251" s="226"/>
      <c r="O251" s="226"/>
      <c r="P251" s="226"/>
      <c r="Q251" s="226"/>
      <c r="R251" s="226"/>
      <c r="S251" s="226"/>
      <c r="T251" s="110"/>
      <c r="U251" s="31"/>
    </row>
    <row r="252" spans="1:21" ht="12.75">
      <c r="A252" s="236" t="s">
        <v>299</v>
      </c>
      <c r="B252" s="44"/>
      <c r="C252" s="168"/>
      <c r="D252" s="226"/>
      <c r="E252" s="226"/>
      <c r="F252" s="226"/>
      <c r="G252" s="226"/>
      <c r="H252" s="226"/>
      <c r="I252" s="226"/>
      <c r="J252" s="226"/>
      <c r="K252" s="226"/>
      <c r="L252" s="226"/>
      <c r="M252" s="226"/>
      <c r="N252" s="226"/>
      <c r="O252" s="226"/>
      <c r="P252" s="226"/>
      <c r="Q252" s="226"/>
      <c r="R252" s="226"/>
      <c r="S252" s="226"/>
      <c r="T252" s="110"/>
      <c r="U252" s="31"/>
    </row>
    <row r="253" spans="1:21" ht="12.75">
      <c r="A253" s="236" t="s">
        <v>300</v>
      </c>
      <c r="B253" s="44"/>
      <c r="C253" s="168"/>
      <c r="D253" s="226"/>
      <c r="E253" s="226"/>
      <c r="F253" s="226"/>
      <c r="G253" s="226"/>
      <c r="H253" s="226"/>
      <c r="I253" s="226"/>
      <c r="J253" s="226"/>
      <c r="K253" s="226"/>
      <c r="L253" s="226"/>
      <c r="M253" s="226"/>
      <c r="N253" s="226"/>
      <c r="O253" s="226"/>
      <c r="P253" s="226"/>
      <c r="Q253" s="226"/>
      <c r="R253" s="226"/>
      <c r="S253" s="226"/>
      <c r="T253" s="110"/>
      <c r="U253" s="31"/>
    </row>
    <row r="254" spans="1:21" ht="12.75">
      <c r="A254" s="236" t="s">
        <v>301</v>
      </c>
      <c r="B254" s="44"/>
      <c r="C254" s="168"/>
      <c r="D254" s="226"/>
      <c r="E254" s="226"/>
      <c r="F254" s="226"/>
      <c r="G254" s="226"/>
      <c r="H254" s="226"/>
      <c r="I254" s="226"/>
      <c r="J254" s="226"/>
      <c r="K254" s="226"/>
      <c r="L254" s="226"/>
      <c r="M254" s="226"/>
      <c r="N254" s="226"/>
      <c r="O254" s="226"/>
      <c r="P254" s="226"/>
      <c r="Q254" s="226"/>
      <c r="R254" s="226"/>
      <c r="S254" s="226"/>
      <c r="T254" s="110"/>
      <c r="U254" s="31"/>
    </row>
  </sheetData>
  <sheetProtection/>
  <mergeCells count="5">
    <mergeCell ref="A1:U1"/>
    <mergeCell ref="A3:B4"/>
    <mergeCell ref="T2:T4"/>
    <mergeCell ref="U2:U4"/>
    <mergeCell ref="C2:C4"/>
  </mergeCells>
  <conditionalFormatting sqref="D5:S254">
    <cfRule type="expression" priority="1" dxfId="2" stopIfTrue="1">
      <formula>LARGE(($D5:$S5),MIN(12,COUNT($D5:$S5)))&lt;=D5</formula>
    </cfRule>
  </conditionalFormatting>
  <printOptions/>
  <pageMargins left="0.787401575" right="0.787401575" top="0.984251969" bottom="0.984251969" header="0.4921259845" footer="0.4921259845"/>
  <pageSetup orientation="portrait" paperSize="9"/>
  <ignoredErrors>
    <ignoredError sqref="D2:S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E118"/>
  <sheetViews>
    <sheetView zoomScale="136" zoomScaleNormal="136" zoomScalePageLayoutView="0" workbookViewId="0" topLeftCell="A1">
      <selection activeCell="A1" sqref="A1:E1"/>
    </sheetView>
  </sheetViews>
  <sheetFormatPr defaultColWidth="9.00390625" defaultRowHeight="12.75"/>
  <cols>
    <col min="1" max="1" width="3.625" style="0" customWidth="1"/>
    <col min="2" max="2" width="23.75390625" style="0" customWidth="1"/>
    <col min="3" max="3" width="9.875" style="8" customWidth="1"/>
    <col min="4" max="4" width="7.75390625" style="0" bestFit="1" customWidth="1"/>
    <col min="5" max="5" width="14.25390625" style="0" bestFit="1" customWidth="1"/>
  </cols>
  <sheetData>
    <row r="1" spans="1:5" ht="27">
      <c r="A1" s="277" t="s">
        <v>41</v>
      </c>
      <c r="B1" s="277"/>
      <c r="C1" s="277"/>
      <c r="D1" s="277"/>
      <c r="E1" s="277"/>
    </row>
    <row r="2" spans="1:5" s="1" customFormat="1" ht="12.75" customHeight="1">
      <c r="A2" s="67"/>
      <c r="B2" s="67"/>
      <c r="C2" s="67"/>
      <c r="D2" s="67"/>
      <c r="E2" s="67"/>
    </row>
    <row r="3" spans="1:5" s="1" customFormat="1" ht="12.75" customHeight="1">
      <c r="A3" s="143"/>
      <c r="B3" s="143"/>
      <c r="C3" s="144"/>
      <c r="E3" s="145" t="s">
        <v>13</v>
      </c>
    </row>
    <row r="4" spans="1:5" s="1" customFormat="1" ht="12.75" customHeight="1">
      <c r="A4" s="144" t="s">
        <v>14</v>
      </c>
      <c r="B4" s="144"/>
      <c r="C4" s="146" t="s">
        <v>339</v>
      </c>
      <c r="E4" s="145">
        <v>1</v>
      </c>
    </row>
    <row r="5" spans="1:5" s="1" customFormat="1" ht="12.75" customHeight="1">
      <c r="A5" s="144" t="s">
        <v>16</v>
      </c>
      <c r="B5" s="144"/>
      <c r="C5" s="165" t="s">
        <v>807</v>
      </c>
      <c r="D5" s="142"/>
      <c r="E5" s="144"/>
    </row>
    <row r="6" spans="1:5" s="1" customFormat="1" ht="12.75" customHeight="1">
      <c r="A6" s="144" t="s">
        <v>17</v>
      </c>
      <c r="B6" s="144"/>
      <c r="C6" s="144" t="s">
        <v>42</v>
      </c>
      <c r="D6" s="144"/>
      <c r="E6" s="144"/>
    </row>
    <row r="7" spans="1:5" s="1" customFormat="1" ht="12.75" customHeight="1" thickBot="1">
      <c r="A7" s="144" t="s">
        <v>19</v>
      </c>
      <c r="B7" s="144"/>
      <c r="C7" s="148">
        <f>COUNTA(B9:B125)</f>
        <v>0</v>
      </c>
      <c r="D7" s="147"/>
      <c r="E7" s="144"/>
    </row>
    <row r="8" spans="1:5" ht="15" customHeight="1" thickBot="1">
      <c r="A8" s="59" t="s">
        <v>20</v>
      </c>
      <c r="B8" s="50"/>
      <c r="C8" s="50" t="s">
        <v>43</v>
      </c>
      <c r="D8" s="61" t="s">
        <v>22</v>
      </c>
      <c r="E8" s="62" t="s">
        <v>23</v>
      </c>
    </row>
    <row r="9" spans="1:5" ht="12.75" customHeight="1">
      <c r="A9" s="36" t="s">
        <v>52</v>
      </c>
      <c r="B9" s="149"/>
      <c r="C9" s="155"/>
      <c r="D9" s="95" t="e">
        <f aca="true" t="shared" si="0" ref="D9:D40">(C9/C$9)*100</f>
        <v>#DIV/0!</v>
      </c>
      <c r="E9" s="80" t="e">
        <f aca="true" t="shared" si="1" ref="E9:E40">D9+E$4</f>
        <v>#DIV/0!</v>
      </c>
    </row>
    <row r="10" spans="1:5" ht="12.75" customHeight="1">
      <c r="A10" s="36" t="s">
        <v>53</v>
      </c>
      <c r="B10" s="149"/>
      <c r="C10" s="155"/>
      <c r="D10" s="95" t="e">
        <f t="shared" si="0"/>
        <v>#DIV/0!</v>
      </c>
      <c r="E10" s="80" t="e">
        <f t="shared" si="1"/>
        <v>#DIV/0!</v>
      </c>
    </row>
    <row r="11" spans="1:5" ht="12.75" customHeight="1">
      <c r="A11" s="36" t="s">
        <v>54</v>
      </c>
      <c r="B11" s="149"/>
      <c r="C11" s="155"/>
      <c r="D11" s="95" t="e">
        <f t="shared" si="0"/>
        <v>#DIV/0!</v>
      </c>
      <c r="E11" s="80" t="e">
        <f t="shared" si="1"/>
        <v>#DIV/0!</v>
      </c>
    </row>
    <row r="12" spans="1:5" ht="12.75" customHeight="1">
      <c r="A12" s="36" t="s">
        <v>55</v>
      </c>
      <c r="B12" s="149"/>
      <c r="C12" s="155"/>
      <c r="D12" s="95" t="e">
        <f t="shared" si="0"/>
        <v>#DIV/0!</v>
      </c>
      <c r="E12" s="80" t="e">
        <f t="shared" si="1"/>
        <v>#DIV/0!</v>
      </c>
    </row>
    <row r="13" spans="1:5" ht="12.75" customHeight="1">
      <c r="A13" s="36" t="s">
        <v>56</v>
      </c>
      <c r="B13" s="149"/>
      <c r="C13" s="155"/>
      <c r="D13" s="95" t="e">
        <f t="shared" si="0"/>
        <v>#DIV/0!</v>
      </c>
      <c r="E13" s="80" t="e">
        <f t="shared" si="1"/>
        <v>#DIV/0!</v>
      </c>
    </row>
    <row r="14" spans="1:5" ht="12.75" customHeight="1">
      <c r="A14" s="36" t="s">
        <v>57</v>
      </c>
      <c r="B14" s="149"/>
      <c r="C14" s="155"/>
      <c r="D14" s="95" t="e">
        <f t="shared" si="0"/>
        <v>#DIV/0!</v>
      </c>
      <c r="E14" s="80" t="e">
        <f t="shared" si="1"/>
        <v>#DIV/0!</v>
      </c>
    </row>
    <row r="15" spans="1:5" ht="12.75" customHeight="1">
      <c r="A15" s="36" t="s">
        <v>58</v>
      </c>
      <c r="B15" s="149"/>
      <c r="C15" s="155"/>
      <c r="D15" s="95" t="e">
        <f t="shared" si="0"/>
        <v>#DIV/0!</v>
      </c>
      <c r="E15" s="80" t="e">
        <f t="shared" si="1"/>
        <v>#DIV/0!</v>
      </c>
    </row>
    <row r="16" spans="1:5" ht="12.75" customHeight="1">
      <c r="A16" s="36" t="s">
        <v>59</v>
      </c>
      <c r="B16" s="149"/>
      <c r="C16" s="155"/>
      <c r="D16" s="95" t="e">
        <f t="shared" si="0"/>
        <v>#DIV/0!</v>
      </c>
      <c r="E16" s="80" t="e">
        <f t="shared" si="1"/>
        <v>#DIV/0!</v>
      </c>
    </row>
    <row r="17" spans="1:5" ht="12.75" customHeight="1">
      <c r="A17" s="36" t="s">
        <v>60</v>
      </c>
      <c r="B17" s="149"/>
      <c r="C17" s="155"/>
      <c r="D17" s="95" t="e">
        <f t="shared" si="0"/>
        <v>#DIV/0!</v>
      </c>
      <c r="E17" s="80" t="e">
        <f t="shared" si="1"/>
        <v>#DIV/0!</v>
      </c>
    </row>
    <row r="18" spans="1:5" ht="12.75" customHeight="1">
      <c r="A18" s="36" t="s">
        <v>61</v>
      </c>
      <c r="B18" s="149"/>
      <c r="C18" s="155"/>
      <c r="D18" s="95" t="e">
        <f t="shared" si="0"/>
        <v>#DIV/0!</v>
      </c>
      <c r="E18" s="80" t="e">
        <f t="shared" si="1"/>
        <v>#DIV/0!</v>
      </c>
    </row>
    <row r="19" spans="1:5" ht="12.75" customHeight="1">
      <c r="A19" s="36" t="s">
        <v>62</v>
      </c>
      <c r="B19" s="151"/>
      <c r="C19" s="163"/>
      <c r="D19" s="95" t="e">
        <f t="shared" si="0"/>
        <v>#DIV/0!</v>
      </c>
      <c r="E19" s="80" t="e">
        <f t="shared" si="1"/>
        <v>#DIV/0!</v>
      </c>
    </row>
    <row r="20" spans="1:5" ht="12.75" customHeight="1">
      <c r="A20" s="36" t="s">
        <v>63</v>
      </c>
      <c r="B20" s="149"/>
      <c r="C20" s="155"/>
      <c r="D20" s="95" t="e">
        <f t="shared" si="0"/>
        <v>#DIV/0!</v>
      </c>
      <c r="E20" s="80" t="e">
        <f t="shared" si="1"/>
        <v>#DIV/0!</v>
      </c>
    </row>
    <row r="21" spans="1:5" ht="12.75" customHeight="1">
      <c r="A21" s="36" t="s">
        <v>64</v>
      </c>
      <c r="B21" s="149"/>
      <c r="C21" s="155"/>
      <c r="D21" s="95" t="e">
        <f t="shared" si="0"/>
        <v>#DIV/0!</v>
      </c>
      <c r="E21" s="80" t="e">
        <f t="shared" si="1"/>
        <v>#DIV/0!</v>
      </c>
    </row>
    <row r="22" spans="1:5" ht="12.75" customHeight="1">
      <c r="A22" s="36" t="s">
        <v>65</v>
      </c>
      <c r="B22" s="149"/>
      <c r="C22" s="155"/>
      <c r="D22" s="95" t="e">
        <f t="shared" si="0"/>
        <v>#DIV/0!</v>
      </c>
      <c r="E22" s="80" t="e">
        <f t="shared" si="1"/>
        <v>#DIV/0!</v>
      </c>
    </row>
    <row r="23" spans="1:5" ht="12.75" customHeight="1">
      <c r="A23" s="36" t="s">
        <v>66</v>
      </c>
      <c r="B23" s="149"/>
      <c r="C23" s="155"/>
      <c r="D23" s="95" t="e">
        <f t="shared" si="0"/>
        <v>#DIV/0!</v>
      </c>
      <c r="E23" s="80" t="e">
        <f t="shared" si="1"/>
        <v>#DIV/0!</v>
      </c>
    </row>
    <row r="24" spans="1:5" ht="12.75" customHeight="1">
      <c r="A24" s="36" t="s">
        <v>67</v>
      </c>
      <c r="B24" s="252"/>
      <c r="C24" s="155"/>
      <c r="D24" s="95" t="e">
        <f t="shared" si="0"/>
        <v>#DIV/0!</v>
      </c>
      <c r="E24" s="80" t="e">
        <f t="shared" si="1"/>
        <v>#DIV/0!</v>
      </c>
    </row>
    <row r="25" spans="1:5" ht="12.75" customHeight="1">
      <c r="A25" s="36" t="s">
        <v>68</v>
      </c>
      <c r="B25" s="252"/>
      <c r="C25" s="155"/>
      <c r="D25" s="95" t="e">
        <f t="shared" si="0"/>
        <v>#DIV/0!</v>
      </c>
      <c r="E25" s="80" t="e">
        <f t="shared" si="1"/>
        <v>#DIV/0!</v>
      </c>
    </row>
    <row r="26" spans="1:5" ht="12.75" customHeight="1">
      <c r="A26" s="36" t="s">
        <v>69</v>
      </c>
      <c r="B26" s="149"/>
      <c r="C26" s="155"/>
      <c r="D26" s="95" t="e">
        <f t="shared" si="0"/>
        <v>#DIV/0!</v>
      </c>
      <c r="E26" s="80" t="e">
        <f t="shared" si="1"/>
        <v>#DIV/0!</v>
      </c>
    </row>
    <row r="27" spans="1:5" ht="12.75" customHeight="1">
      <c r="A27" s="36" t="s">
        <v>70</v>
      </c>
      <c r="B27" s="149"/>
      <c r="C27" s="155"/>
      <c r="D27" s="95" t="e">
        <f t="shared" si="0"/>
        <v>#DIV/0!</v>
      </c>
      <c r="E27" s="80" t="e">
        <f t="shared" si="1"/>
        <v>#DIV/0!</v>
      </c>
    </row>
    <row r="28" spans="1:5" ht="12.75" customHeight="1">
      <c r="A28" s="36" t="s">
        <v>71</v>
      </c>
      <c r="B28" s="151"/>
      <c r="C28" s="163"/>
      <c r="D28" s="95" t="e">
        <f t="shared" si="0"/>
        <v>#DIV/0!</v>
      </c>
      <c r="E28" s="80" t="e">
        <f t="shared" si="1"/>
        <v>#DIV/0!</v>
      </c>
    </row>
    <row r="29" spans="1:5" ht="12.75" customHeight="1">
      <c r="A29" s="36" t="s">
        <v>72</v>
      </c>
      <c r="B29" s="149"/>
      <c r="C29" s="155"/>
      <c r="D29" s="95" t="e">
        <f t="shared" si="0"/>
        <v>#DIV/0!</v>
      </c>
      <c r="E29" s="80" t="e">
        <f t="shared" si="1"/>
        <v>#DIV/0!</v>
      </c>
    </row>
    <row r="30" spans="1:5" ht="12.75" customHeight="1">
      <c r="A30" s="36" t="s">
        <v>73</v>
      </c>
      <c r="B30" s="151"/>
      <c r="C30" s="163"/>
      <c r="D30" s="95" t="e">
        <f t="shared" si="0"/>
        <v>#DIV/0!</v>
      </c>
      <c r="E30" s="80" t="e">
        <f t="shared" si="1"/>
        <v>#DIV/0!</v>
      </c>
    </row>
    <row r="31" spans="1:5" ht="12.75" customHeight="1">
      <c r="A31" s="36" t="s">
        <v>74</v>
      </c>
      <c r="B31" s="149"/>
      <c r="C31" s="155"/>
      <c r="D31" s="95" t="e">
        <f t="shared" si="0"/>
        <v>#DIV/0!</v>
      </c>
      <c r="E31" s="80" t="e">
        <f t="shared" si="1"/>
        <v>#DIV/0!</v>
      </c>
    </row>
    <row r="32" spans="1:5" ht="12.75" customHeight="1">
      <c r="A32" s="36" t="s">
        <v>75</v>
      </c>
      <c r="B32" s="149"/>
      <c r="C32" s="155"/>
      <c r="D32" s="95" t="e">
        <f t="shared" si="0"/>
        <v>#DIV/0!</v>
      </c>
      <c r="E32" s="80" t="e">
        <f t="shared" si="1"/>
        <v>#DIV/0!</v>
      </c>
    </row>
    <row r="33" spans="1:5" ht="12.75" customHeight="1">
      <c r="A33" s="36" t="s">
        <v>76</v>
      </c>
      <c r="B33" s="149"/>
      <c r="C33" s="155"/>
      <c r="D33" s="95" t="e">
        <f t="shared" si="0"/>
        <v>#DIV/0!</v>
      </c>
      <c r="E33" s="80" t="e">
        <f t="shared" si="1"/>
        <v>#DIV/0!</v>
      </c>
    </row>
    <row r="34" spans="1:5" ht="12.75" customHeight="1">
      <c r="A34" s="36" t="s">
        <v>77</v>
      </c>
      <c r="B34" s="149"/>
      <c r="C34" s="155"/>
      <c r="D34" s="95" t="e">
        <f t="shared" si="0"/>
        <v>#DIV/0!</v>
      </c>
      <c r="E34" s="80" t="e">
        <f t="shared" si="1"/>
        <v>#DIV/0!</v>
      </c>
    </row>
    <row r="35" spans="1:5" ht="12.75" customHeight="1">
      <c r="A35" s="36" t="s">
        <v>78</v>
      </c>
      <c r="B35" s="149"/>
      <c r="C35" s="155"/>
      <c r="D35" s="95" t="e">
        <f t="shared" si="0"/>
        <v>#DIV/0!</v>
      </c>
      <c r="E35" s="80" t="e">
        <f t="shared" si="1"/>
        <v>#DIV/0!</v>
      </c>
    </row>
    <row r="36" spans="1:5" ht="12.75" customHeight="1">
      <c r="A36" s="36" t="s">
        <v>79</v>
      </c>
      <c r="B36" s="149"/>
      <c r="C36" s="155"/>
      <c r="D36" s="95" t="e">
        <f t="shared" si="0"/>
        <v>#DIV/0!</v>
      </c>
      <c r="E36" s="80" t="e">
        <f t="shared" si="1"/>
        <v>#DIV/0!</v>
      </c>
    </row>
    <row r="37" spans="1:5" ht="12.75" customHeight="1">
      <c r="A37" s="36" t="s">
        <v>80</v>
      </c>
      <c r="B37" s="149"/>
      <c r="C37" s="155"/>
      <c r="D37" s="95" t="e">
        <f t="shared" si="0"/>
        <v>#DIV/0!</v>
      </c>
      <c r="E37" s="80" t="e">
        <f t="shared" si="1"/>
        <v>#DIV/0!</v>
      </c>
    </row>
    <row r="38" spans="1:5" ht="12.75" customHeight="1">
      <c r="A38" s="36" t="s">
        <v>81</v>
      </c>
      <c r="B38" s="149"/>
      <c r="C38" s="155"/>
      <c r="D38" s="95" t="e">
        <f t="shared" si="0"/>
        <v>#DIV/0!</v>
      </c>
      <c r="E38" s="80" t="e">
        <f t="shared" si="1"/>
        <v>#DIV/0!</v>
      </c>
    </row>
    <row r="39" spans="1:5" ht="12.75" customHeight="1">
      <c r="A39" s="36" t="s">
        <v>82</v>
      </c>
      <c r="B39" s="151"/>
      <c r="C39" s="163"/>
      <c r="D39" s="95" t="e">
        <f t="shared" si="0"/>
        <v>#DIV/0!</v>
      </c>
      <c r="E39" s="80" t="e">
        <f t="shared" si="1"/>
        <v>#DIV/0!</v>
      </c>
    </row>
    <row r="40" spans="1:5" ht="12.75" customHeight="1">
      <c r="A40" s="36" t="s">
        <v>83</v>
      </c>
      <c r="B40" s="149"/>
      <c r="C40" s="155"/>
      <c r="D40" s="95" t="e">
        <f t="shared" si="0"/>
        <v>#DIV/0!</v>
      </c>
      <c r="E40" s="80" t="e">
        <f t="shared" si="1"/>
        <v>#DIV/0!</v>
      </c>
    </row>
    <row r="41" spans="1:5" ht="12.75" customHeight="1">
      <c r="A41" s="36" t="s">
        <v>84</v>
      </c>
      <c r="B41" s="149"/>
      <c r="C41" s="155"/>
      <c r="D41" s="95" t="e">
        <f aca="true" t="shared" si="2" ref="D41:D72">(C41/C$9)*100</f>
        <v>#DIV/0!</v>
      </c>
      <c r="E41" s="80" t="e">
        <f aca="true" t="shared" si="3" ref="E41:E72">D41+E$4</f>
        <v>#DIV/0!</v>
      </c>
    </row>
    <row r="42" spans="1:5" ht="12.75" customHeight="1">
      <c r="A42" s="36" t="s">
        <v>85</v>
      </c>
      <c r="B42" s="149"/>
      <c r="C42" s="155"/>
      <c r="D42" s="95" t="e">
        <f t="shared" si="2"/>
        <v>#DIV/0!</v>
      </c>
      <c r="E42" s="80" t="e">
        <f t="shared" si="3"/>
        <v>#DIV/0!</v>
      </c>
    </row>
    <row r="43" spans="1:5" ht="12.75" customHeight="1">
      <c r="A43" s="36" t="s">
        <v>86</v>
      </c>
      <c r="B43" s="149"/>
      <c r="C43" s="155"/>
      <c r="D43" s="95" t="e">
        <f t="shared" si="2"/>
        <v>#DIV/0!</v>
      </c>
      <c r="E43" s="80" t="e">
        <f t="shared" si="3"/>
        <v>#DIV/0!</v>
      </c>
    </row>
    <row r="44" spans="1:5" ht="12.75" customHeight="1">
      <c r="A44" s="36" t="s">
        <v>87</v>
      </c>
      <c r="B44" s="149"/>
      <c r="C44" s="155"/>
      <c r="D44" s="95" t="e">
        <f t="shared" si="2"/>
        <v>#DIV/0!</v>
      </c>
      <c r="E44" s="80" t="e">
        <f t="shared" si="3"/>
        <v>#DIV/0!</v>
      </c>
    </row>
    <row r="45" spans="1:5" ht="12.75" customHeight="1">
      <c r="A45" s="36" t="s">
        <v>88</v>
      </c>
      <c r="B45" s="149"/>
      <c r="C45" s="155"/>
      <c r="D45" s="95" t="e">
        <f t="shared" si="2"/>
        <v>#DIV/0!</v>
      </c>
      <c r="E45" s="80" t="e">
        <f t="shared" si="3"/>
        <v>#DIV/0!</v>
      </c>
    </row>
    <row r="46" spans="1:5" ht="12.75" customHeight="1">
      <c r="A46" s="36" t="s">
        <v>89</v>
      </c>
      <c r="B46" s="149"/>
      <c r="C46" s="155"/>
      <c r="D46" s="95" t="e">
        <f t="shared" si="2"/>
        <v>#DIV/0!</v>
      </c>
      <c r="E46" s="80" t="e">
        <f t="shared" si="3"/>
        <v>#DIV/0!</v>
      </c>
    </row>
    <row r="47" spans="1:5" ht="12.75" customHeight="1">
      <c r="A47" s="36" t="s">
        <v>90</v>
      </c>
      <c r="B47" s="149"/>
      <c r="C47" s="155"/>
      <c r="D47" s="95" t="e">
        <f t="shared" si="2"/>
        <v>#DIV/0!</v>
      </c>
      <c r="E47" s="80" t="e">
        <f t="shared" si="3"/>
        <v>#DIV/0!</v>
      </c>
    </row>
    <row r="48" spans="1:5" ht="12.75" customHeight="1">
      <c r="A48" s="36" t="s">
        <v>91</v>
      </c>
      <c r="B48" s="149"/>
      <c r="C48" s="155"/>
      <c r="D48" s="95" t="e">
        <f t="shared" si="2"/>
        <v>#DIV/0!</v>
      </c>
      <c r="E48" s="80" t="e">
        <f t="shared" si="3"/>
        <v>#DIV/0!</v>
      </c>
    </row>
    <row r="49" spans="1:5" ht="12.75" customHeight="1">
      <c r="A49" s="36" t="s">
        <v>92</v>
      </c>
      <c r="B49" s="151"/>
      <c r="C49" s="163"/>
      <c r="D49" s="95" t="e">
        <f t="shared" si="2"/>
        <v>#DIV/0!</v>
      </c>
      <c r="E49" s="80" t="e">
        <f t="shared" si="3"/>
        <v>#DIV/0!</v>
      </c>
    </row>
    <row r="50" spans="1:5" ht="12.75" customHeight="1">
      <c r="A50" s="36" t="s">
        <v>93</v>
      </c>
      <c r="B50" s="149"/>
      <c r="C50" s="155"/>
      <c r="D50" s="95" t="e">
        <f t="shared" si="2"/>
        <v>#DIV/0!</v>
      </c>
      <c r="E50" s="80" t="e">
        <f t="shared" si="3"/>
        <v>#DIV/0!</v>
      </c>
    </row>
    <row r="51" spans="1:5" ht="12.75" customHeight="1">
      <c r="A51" s="36" t="s">
        <v>94</v>
      </c>
      <c r="B51" s="149"/>
      <c r="C51" s="155"/>
      <c r="D51" s="95" t="e">
        <f t="shared" si="2"/>
        <v>#DIV/0!</v>
      </c>
      <c r="E51" s="80" t="e">
        <f t="shared" si="3"/>
        <v>#DIV/0!</v>
      </c>
    </row>
    <row r="52" spans="1:5" ht="12.75" customHeight="1">
      <c r="A52" s="36" t="s">
        <v>95</v>
      </c>
      <c r="B52" s="149"/>
      <c r="C52" s="155"/>
      <c r="D52" s="95" t="e">
        <f t="shared" si="2"/>
        <v>#DIV/0!</v>
      </c>
      <c r="E52" s="80" t="e">
        <f t="shared" si="3"/>
        <v>#DIV/0!</v>
      </c>
    </row>
    <row r="53" spans="1:5" ht="12.75" customHeight="1">
      <c r="A53" s="36" t="s">
        <v>96</v>
      </c>
      <c r="B53" s="149"/>
      <c r="C53" s="155"/>
      <c r="D53" s="95" t="e">
        <f t="shared" si="2"/>
        <v>#DIV/0!</v>
      </c>
      <c r="E53" s="80" t="e">
        <f t="shared" si="3"/>
        <v>#DIV/0!</v>
      </c>
    </row>
    <row r="54" spans="1:5" ht="12.75" customHeight="1">
      <c r="A54" s="36" t="s">
        <v>97</v>
      </c>
      <c r="B54" s="149"/>
      <c r="C54" s="155"/>
      <c r="D54" s="95" t="e">
        <f t="shared" si="2"/>
        <v>#DIV/0!</v>
      </c>
      <c r="E54" s="80" t="e">
        <f t="shared" si="3"/>
        <v>#DIV/0!</v>
      </c>
    </row>
    <row r="55" spans="1:5" ht="12.75" customHeight="1">
      <c r="A55" s="36" t="s">
        <v>98</v>
      </c>
      <c r="B55" s="149"/>
      <c r="C55" s="155"/>
      <c r="D55" s="95" t="e">
        <f t="shared" si="2"/>
        <v>#DIV/0!</v>
      </c>
      <c r="E55" s="80" t="e">
        <f t="shared" si="3"/>
        <v>#DIV/0!</v>
      </c>
    </row>
    <row r="56" spans="1:5" ht="12.75" customHeight="1">
      <c r="A56" s="36" t="s">
        <v>99</v>
      </c>
      <c r="B56" s="149"/>
      <c r="C56" s="155"/>
      <c r="D56" s="95" t="e">
        <f t="shared" si="2"/>
        <v>#DIV/0!</v>
      </c>
      <c r="E56" s="80" t="e">
        <f t="shared" si="3"/>
        <v>#DIV/0!</v>
      </c>
    </row>
    <row r="57" spans="1:5" ht="12.75" customHeight="1">
      <c r="A57" s="36" t="s">
        <v>100</v>
      </c>
      <c r="B57" s="149"/>
      <c r="C57" s="155"/>
      <c r="D57" s="95" t="e">
        <f t="shared" si="2"/>
        <v>#DIV/0!</v>
      </c>
      <c r="E57" s="80" t="e">
        <f t="shared" si="3"/>
        <v>#DIV/0!</v>
      </c>
    </row>
    <row r="58" spans="1:5" ht="12.75" customHeight="1">
      <c r="A58" s="36" t="s">
        <v>101</v>
      </c>
      <c r="B58" s="149"/>
      <c r="C58" s="155"/>
      <c r="D58" s="95" t="e">
        <f t="shared" si="2"/>
        <v>#DIV/0!</v>
      </c>
      <c r="E58" s="80" t="e">
        <f t="shared" si="3"/>
        <v>#DIV/0!</v>
      </c>
    </row>
    <row r="59" spans="1:5" ht="12.75" customHeight="1">
      <c r="A59" s="36" t="s">
        <v>102</v>
      </c>
      <c r="B59" s="149"/>
      <c r="C59" s="155"/>
      <c r="D59" s="95" t="e">
        <f t="shared" si="2"/>
        <v>#DIV/0!</v>
      </c>
      <c r="E59" s="80" t="e">
        <f t="shared" si="3"/>
        <v>#DIV/0!</v>
      </c>
    </row>
    <row r="60" spans="1:5" ht="12.75" customHeight="1">
      <c r="A60" s="36" t="s">
        <v>103</v>
      </c>
      <c r="B60" s="149"/>
      <c r="C60" s="155"/>
      <c r="D60" s="95" t="e">
        <f t="shared" si="2"/>
        <v>#DIV/0!</v>
      </c>
      <c r="E60" s="80" t="e">
        <f t="shared" si="3"/>
        <v>#DIV/0!</v>
      </c>
    </row>
    <row r="61" spans="1:5" ht="12.75" customHeight="1">
      <c r="A61" s="36" t="s">
        <v>104</v>
      </c>
      <c r="B61" s="149"/>
      <c r="C61" s="155"/>
      <c r="D61" s="95" t="e">
        <f t="shared" si="2"/>
        <v>#DIV/0!</v>
      </c>
      <c r="E61" s="80" t="e">
        <f t="shared" si="3"/>
        <v>#DIV/0!</v>
      </c>
    </row>
    <row r="62" spans="1:5" ht="12.75" customHeight="1">
      <c r="A62" s="36" t="s">
        <v>105</v>
      </c>
      <c r="B62" s="149"/>
      <c r="C62" s="155"/>
      <c r="D62" s="95" t="e">
        <f t="shared" si="2"/>
        <v>#DIV/0!</v>
      </c>
      <c r="E62" s="80" t="e">
        <f t="shared" si="3"/>
        <v>#DIV/0!</v>
      </c>
    </row>
    <row r="63" spans="1:5" ht="12.75" customHeight="1">
      <c r="A63" s="36" t="s">
        <v>106</v>
      </c>
      <c r="B63" s="149"/>
      <c r="C63" s="155"/>
      <c r="D63" s="95" t="e">
        <f t="shared" si="2"/>
        <v>#DIV/0!</v>
      </c>
      <c r="E63" s="80" t="e">
        <f t="shared" si="3"/>
        <v>#DIV/0!</v>
      </c>
    </row>
    <row r="64" spans="1:5" ht="12.75" customHeight="1">
      <c r="A64" s="36" t="s">
        <v>107</v>
      </c>
      <c r="B64" s="149"/>
      <c r="C64" s="155"/>
      <c r="D64" s="95" t="e">
        <f t="shared" si="2"/>
        <v>#DIV/0!</v>
      </c>
      <c r="E64" s="80" t="e">
        <f t="shared" si="3"/>
        <v>#DIV/0!</v>
      </c>
    </row>
    <row r="65" spans="1:5" ht="12.75" customHeight="1">
      <c r="A65" s="36" t="s">
        <v>108</v>
      </c>
      <c r="B65" s="149"/>
      <c r="C65" s="155"/>
      <c r="D65" s="95" t="e">
        <f t="shared" si="2"/>
        <v>#DIV/0!</v>
      </c>
      <c r="E65" s="80" t="e">
        <f t="shared" si="3"/>
        <v>#DIV/0!</v>
      </c>
    </row>
    <row r="66" spans="1:5" ht="12.75" customHeight="1">
      <c r="A66" s="36" t="s">
        <v>109</v>
      </c>
      <c r="B66" s="149"/>
      <c r="C66" s="155"/>
      <c r="D66" s="95" t="e">
        <f t="shared" si="2"/>
        <v>#DIV/0!</v>
      </c>
      <c r="E66" s="80" t="e">
        <f t="shared" si="3"/>
        <v>#DIV/0!</v>
      </c>
    </row>
    <row r="67" spans="1:5" ht="12.75" customHeight="1">
      <c r="A67" s="36" t="s">
        <v>110</v>
      </c>
      <c r="B67" s="151"/>
      <c r="C67" s="163"/>
      <c r="D67" s="95" t="e">
        <f t="shared" si="2"/>
        <v>#DIV/0!</v>
      </c>
      <c r="E67" s="80" t="e">
        <f t="shared" si="3"/>
        <v>#DIV/0!</v>
      </c>
    </row>
    <row r="68" spans="1:5" ht="12.75" customHeight="1">
      <c r="A68" s="36" t="s">
        <v>111</v>
      </c>
      <c r="B68" s="149"/>
      <c r="C68" s="155"/>
      <c r="D68" s="95" t="e">
        <f t="shared" si="2"/>
        <v>#DIV/0!</v>
      </c>
      <c r="E68" s="80" t="e">
        <f t="shared" si="3"/>
        <v>#DIV/0!</v>
      </c>
    </row>
    <row r="69" spans="1:5" ht="12.75" customHeight="1">
      <c r="A69" s="36" t="s">
        <v>112</v>
      </c>
      <c r="B69" s="149"/>
      <c r="C69" s="155"/>
      <c r="D69" s="95" t="e">
        <f t="shared" si="2"/>
        <v>#DIV/0!</v>
      </c>
      <c r="E69" s="80" t="e">
        <f t="shared" si="3"/>
        <v>#DIV/0!</v>
      </c>
    </row>
    <row r="70" spans="1:5" ht="12.75" customHeight="1">
      <c r="A70" s="36" t="s">
        <v>113</v>
      </c>
      <c r="B70" s="149"/>
      <c r="C70" s="155"/>
      <c r="D70" s="95" t="e">
        <f t="shared" si="2"/>
        <v>#DIV/0!</v>
      </c>
      <c r="E70" s="80" t="e">
        <f t="shared" si="3"/>
        <v>#DIV/0!</v>
      </c>
    </row>
    <row r="71" spans="1:5" ht="12.75" customHeight="1">
      <c r="A71" s="36" t="s">
        <v>114</v>
      </c>
      <c r="B71" s="149"/>
      <c r="C71" s="155"/>
      <c r="D71" s="95" t="e">
        <f t="shared" si="2"/>
        <v>#DIV/0!</v>
      </c>
      <c r="E71" s="80" t="e">
        <f t="shared" si="3"/>
        <v>#DIV/0!</v>
      </c>
    </row>
    <row r="72" spans="1:5" ht="12.75" customHeight="1">
      <c r="A72" s="36" t="s">
        <v>115</v>
      </c>
      <c r="B72" s="149"/>
      <c r="C72" s="155"/>
      <c r="D72" s="95" t="e">
        <f t="shared" si="2"/>
        <v>#DIV/0!</v>
      </c>
      <c r="E72" s="80" t="e">
        <f t="shared" si="3"/>
        <v>#DIV/0!</v>
      </c>
    </row>
    <row r="73" spans="1:5" ht="12.75" customHeight="1">
      <c r="A73" s="36" t="s">
        <v>116</v>
      </c>
      <c r="B73" s="149"/>
      <c r="C73" s="155"/>
      <c r="D73" s="95" t="e">
        <f aca="true" t="shared" si="4" ref="D73:D104">(C73/C$9)*100</f>
        <v>#DIV/0!</v>
      </c>
      <c r="E73" s="80" t="e">
        <f aca="true" t="shared" si="5" ref="E73:E104">D73+E$4</f>
        <v>#DIV/0!</v>
      </c>
    </row>
    <row r="74" spans="1:5" ht="12.75" customHeight="1">
      <c r="A74" s="36" t="s">
        <v>117</v>
      </c>
      <c r="B74" s="149"/>
      <c r="C74" s="155"/>
      <c r="D74" s="95" t="e">
        <f t="shared" si="4"/>
        <v>#DIV/0!</v>
      </c>
      <c r="E74" s="80" t="e">
        <f t="shared" si="5"/>
        <v>#DIV/0!</v>
      </c>
    </row>
    <row r="75" spans="1:5" ht="12.75" customHeight="1">
      <c r="A75" s="36" t="s">
        <v>118</v>
      </c>
      <c r="B75" s="149"/>
      <c r="C75" s="155"/>
      <c r="D75" s="95" t="e">
        <f t="shared" si="4"/>
        <v>#DIV/0!</v>
      </c>
      <c r="E75" s="80" t="e">
        <f t="shared" si="5"/>
        <v>#DIV/0!</v>
      </c>
    </row>
    <row r="76" spans="1:5" ht="12.75" customHeight="1">
      <c r="A76" s="36" t="s">
        <v>119</v>
      </c>
      <c r="B76" s="149"/>
      <c r="C76" s="155"/>
      <c r="D76" s="95" t="e">
        <f t="shared" si="4"/>
        <v>#DIV/0!</v>
      </c>
      <c r="E76" s="80" t="e">
        <f t="shared" si="5"/>
        <v>#DIV/0!</v>
      </c>
    </row>
    <row r="77" spans="1:5" ht="12.75" customHeight="1">
      <c r="A77" s="36" t="s">
        <v>120</v>
      </c>
      <c r="B77" s="149"/>
      <c r="C77" s="155"/>
      <c r="D77" s="95" t="e">
        <f t="shared" si="4"/>
        <v>#DIV/0!</v>
      </c>
      <c r="E77" s="80" t="e">
        <f t="shared" si="5"/>
        <v>#DIV/0!</v>
      </c>
    </row>
    <row r="78" spans="1:5" ht="12.75" customHeight="1">
      <c r="A78" s="36" t="s">
        <v>121</v>
      </c>
      <c r="B78" s="149"/>
      <c r="C78" s="155"/>
      <c r="D78" s="95" t="e">
        <f t="shared" si="4"/>
        <v>#DIV/0!</v>
      </c>
      <c r="E78" s="80" t="e">
        <f t="shared" si="5"/>
        <v>#DIV/0!</v>
      </c>
    </row>
    <row r="79" spans="1:5" ht="12.75" customHeight="1">
      <c r="A79" s="36" t="s">
        <v>122</v>
      </c>
      <c r="B79" s="149"/>
      <c r="C79" s="155"/>
      <c r="D79" s="95" t="e">
        <f t="shared" si="4"/>
        <v>#DIV/0!</v>
      </c>
      <c r="E79" s="80" t="e">
        <f t="shared" si="5"/>
        <v>#DIV/0!</v>
      </c>
    </row>
    <row r="80" spans="1:5" ht="12.75" customHeight="1">
      <c r="A80" s="36" t="s">
        <v>123</v>
      </c>
      <c r="B80" s="149"/>
      <c r="C80" s="155"/>
      <c r="D80" s="95" t="e">
        <f t="shared" si="4"/>
        <v>#DIV/0!</v>
      </c>
      <c r="E80" s="80" t="e">
        <f t="shared" si="5"/>
        <v>#DIV/0!</v>
      </c>
    </row>
    <row r="81" spans="1:5" ht="12.75" customHeight="1">
      <c r="A81" s="36" t="s">
        <v>124</v>
      </c>
      <c r="B81" s="151"/>
      <c r="C81" s="163"/>
      <c r="D81" s="95" t="e">
        <f t="shared" si="4"/>
        <v>#DIV/0!</v>
      </c>
      <c r="E81" s="80" t="e">
        <f t="shared" si="5"/>
        <v>#DIV/0!</v>
      </c>
    </row>
    <row r="82" spans="1:5" ht="12.75" customHeight="1">
      <c r="A82" s="36" t="s">
        <v>125</v>
      </c>
      <c r="B82" s="149"/>
      <c r="C82" s="155"/>
      <c r="D82" s="95" t="e">
        <f t="shared" si="4"/>
        <v>#DIV/0!</v>
      </c>
      <c r="E82" s="80" t="e">
        <f t="shared" si="5"/>
        <v>#DIV/0!</v>
      </c>
    </row>
    <row r="83" spans="1:5" ht="12.75" customHeight="1">
      <c r="A83" s="36" t="s">
        <v>126</v>
      </c>
      <c r="B83" s="149"/>
      <c r="C83" s="155"/>
      <c r="D83" s="95" t="e">
        <f t="shared" si="4"/>
        <v>#DIV/0!</v>
      </c>
      <c r="E83" s="80" t="e">
        <f t="shared" si="5"/>
        <v>#DIV/0!</v>
      </c>
    </row>
    <row r="84" spans="1:5" ht="12.75" customHeight="1">
      <c r="A84" s="36" t="s">
        <v>127</v>
      </c>
      <c r="B84" s="149"/>
      <c r="C84" s="155"/>
      <c r="D84" s="95" t="e">
        <f t="shared" si="4"/>
        <v>#DIV/0!</v>
      </c>
      <c r="E84" s="80" t="e">
        <f t="shared" si="5"/>
        <v>#DIV/0!</v>
      </c>
    </row>
    <row r="85" spans="1:5" ht="12.75" customHeight="1">
      <c r="A85" s="36" t="s">
        <v>128</v>
      </c>
      <c r="B85" s="149"/>
      <c r="C85" s="155"/>
      <c r="D85" s="95" t="e">
        <f t="shared" si="4"/>
        <v>#DIV/0!</v>
      </c>
      <c r="E85" s="80" t="e">
        <f t="shared" si="5"/>
        <v>#DIV/0!</v>
      </c>
    </row>
    <row r="86" spans="1:5" ht="12.75" customHeight="1">
      <c r="A86" s="36" t="s">
        <v>129</v>
      </c>
      <c r="B86" s="149"/>
      <c r="C86" s="155"/>
      <c r="D86" s="95" t="e">
        <f t="shared" si="4"/>
        <v>#DIV/0!</v>
      </c>
      <c r="E86" s="80" t="e">
        <f t="shared" si="5"/>
        <v>#DIV/0!</v>
      </c>
    </row>
    <row r="87" spans="1:5" ht="12.75" customHeight="1">
      <c r="A87" s="36" t="s">
        <v>130</v>
      </c>
      <c r="B87" s="149"/>
      <c r="C87" s="155"/>
      <c r="D87" s="95" t="e">
        <f t="shared" si="4"/>
        <v>#DIV/0!</v>
      </c>
      <c r="E87" s="80" t="e">
        <f t="shared" si="5"/>
        <v>#DIV/0!</v>
      </c>
    </row>
    <row r="88" spans="1:5" ht="12.75" customHeight="1">
      <c r="A88" s="36" t="s">
        <v>131</v>
      </c>
      <c r="B88" s="151"/>
      <c r="C88" s="163"/>
      <c r="D88" s="95" t="e">
        <f t="shared" si="4"/>
        <v>#DIV/0!</v>
      </c>
      <c r="E88" s="80" t="e">
        <f t="shared" si="5"/>
        <v>#DIV/0!</v>
      </c>
    </row>
    <row r="89" spans="1:5" ht="12.75" customHeight="1">
      <c r="A89" s="36" t="s">
        <v>132</v>
      </c>
      <c r="B89" s="151"/>
      <c r="C89" s="163"/>
      <c r="D89" s="95" t="e">
        <f t="shared" si="4"/>
        <v>#DIV/0!</v>
      </c>
      <c r="E89" s="80" t="e">
        <f t="shared" si="5"/>
        <v>#DIV/0!</v>
      </c>
    </row>
    <row r="90" spans="1:5" ht="12.75" customHeight="1">
      <c r="A90" s="36" t="s">
        <v>133</v>
      </c>
      <c r="B90" s="149"/>
      <c r="C90" s="155"/>
      <c r="D90" s="95" t="e">
        <f t="shared" si="4"/>
        <v>#DIV/0!</v>
      </c>
      <c r="E90" s="80" t="e">
        <f t="shared" si="5"/>
        <v>#DIV/0!</v>
      </c>
    </row>
    <row r="91" spans="1:5" ht="12.75" customHeight="1">
      <c r="A91" s="36" t="s">
        <v>134</v>
      </c>
      <c r="B91" s="149"/>
      <c r="C91" s="155"/>
      <c r="D91" s="95" t="e">
        <f t="shared" si="4"/>
        <v>#DIV/0!</v>
      </c>
      <c r="E91" s="80" t="e">
        <f t="shared" si="5"/>
        <v>#DIV/0!</v>
      </c>
    </row>
    <row r="92" spans="1:5" ht="12.75" customHeight="1">
      <c r="A92" s="36" t="s">
        <v>135</v>
      </c>
      <c r="B92" s="149"/>
      <c r="C92" s="155"/>
      <c r="D92" s="95" t="e">
        <f t="shared" si="4"/>
        <v>#DIV/0!</v>
      </c>
      <c r="E92" s="80" t="e">
        <f t="shared" si="5"/>
        <v>#DIV/0!</v>
      </c>
    </row>
    <row r="93" spans="1:5" ht="12.75" customHeight="1">
      <c r="A93" s="36" t="s">
        <v>136</v>
      </c>
      <c r="B93" s="149"/>
      <c r="C93" s="155"/>
      <c r="D93" s="95" t="e">
        <f t="shared" si="4"/>
        <v>#DIV/0!</v>
      </c>
      <c r="E93" s="80" t="e">
        <f t="shared" si="5"/>
        <v>#DIV/0!</v>
      </c>
    </row>
    <row r="94" spans="1:5" ht="12.75" customHeight="1">
      <c r="A94" s="36" t="s">
        <v>137</v>
      </c>
      <c r="B94" s="149"/>
      <c r="C94" s="155"/>
      <c r="D94" s="95" t="e">
        <f t="shared" si="4"/>
        <v>#DIV/0!</v>
      </c>
      <c r="E94" s="80" t="e">
        <f t="shared" si="5"/>
        <v>#DIV/0!</v>
      </c>
    </row>
    <row r="95" spans="1:5" ht="12.75" customHeight="1">
      <c r="A95" s="36" t="s">
        <v>138</v>
      </c>
      <c r="B95" s="149"/>
      <c r="C95" s="155"/>
      <c r="D95" s="95" t="e">
        <f t="shared" si="4"/>
        <v>#DIV/0!</v>
      </c>
      <c r="E95" s="80" t="e">
        <f t="shared" si="5"/>
        <v>#DIV/0!</v>
      </c>
    </row>
    <row r="96" spans="1:5" ht="12.75" customHeight="1">
      <c r="A96" s="36" t="s">
        <v>139</v>
      </c>
      <c r="B96" s="149"/>
      <c r="C96" s="155"/>
      <c r="D96" s="95" t="e">
        <f t="shared" si="4"/>
        <v>#DIV/0!</v>
      </c>
      <c r="E96" s="80" t="e">
        <f t="shared" si="5"/>
        <v>#DIV/0!</v>
      </c>
    </row>
    <row r="97" spans="1:5" ht="12.75" customHeight="1">
      <c r="A97" s="36" t="s">
        <v>140</v>
      </c>
      <c r="B97" s="149"/>
      <c r="C97" s="155"/>
      <c r="D97" s="95" t="e">
        <f t="shared" si="4"/>
        <v>#DIV/0!</v>
      </c>
      <c r="E97" s="80" t="e">
        <f t="shared" si="5"/>
        <v>#DIV/0!</v>
      </c>
    </row>
    <row r="98" spans="1:5" ht="12.75" customHeight="1">
      <c r="A98" s="36" t="s">
        <v>141</v>
      </c>
      <c r="B98" s="149"/>
      <c r="C98" s="155"/>
      <c r="D98" s="95" t="e">
        <f t="shared" si="4"/>
        <v>#DIV/0!</v>
      </c>
      <c r="E98" s="80" t="e">
        <f t="shared" si="5"/>
        <v>#DIV/0!</v>
      </c>
    </row>
    <row r="99" spans="1:5" ht="12.75" customHeight="1">
      <c r="A99" s="36" t="s">
        <v>142</v>
      </c>
      <c r="B99" s="149"/>
      <c r="C99" s="155"/>
      <c r="D99" s="95" t="e">
        <f t="shared" si="4"/>
        <v>#DIV/0!</v>
      </c>
      <c r="E99" s="80" t="e">
        <f t="shared" si="5"/>
        <v>#DIV/0!</v>
      </c>
    </row>
    <row r="100" spans="1:5" ht="12.75" customHeight="1">
      <c r="A100" s="36" t="s">
        <v>143</v>
      </c>
      <c r="B100" s="149"/>
      <c r="C100" s="155"/>
      <c r="D100" s="95" t="e">
        <f t="shared" si="4"/>
        <v>#DIV/0!</v>
      </c>
      <c r="E100" s="80" t="e">
        <f t="shared" si="5"/>
        <v>#DIV/0!</v>
      </c>
    </row>
    <row r="101" spans="1:5" ht="12.75" customHeight="1">
      <c r="A101" s="36" t="s">
        <v>144</v>
      </c>
      <c r="B101" s="149"/>
      <c r="C101" s="155"/>
      <c r="D101" s="95" t="e">
        <f t="shared" si="4"/>
        <v>#DIV/0!</v>
      </c>
      <c r="E101" s="80" t="e">
        <f t="shared" si="5"/>
        <v>#DIV/0!</v>
      </c>
    </row>
    <row r="102" spans="1:5" ht="12.75" customHeight="1">
      <c r="A102" s="36" t="s">
        <v>145</v>
      </c>
      <c r="B102" s="149"/>
      <c r="C102" s="155"/>
      <c r="D102" s="95" t="e">
        <f t="shared" si="4"/>
        <v>#DIV/0!</v>
      </c>
      <c r="E102" s="80" t="e">
        <f t="shared" si="5"/>
        <v>#DIV/0!</v>
      </c>
    </row>
    <row r="103" spans="1:5" ht="12.75" customHeight="1">
      <c r="A103" s="36" t="s">
        <v>146</v>
      </c>
      <c r="B103" s="149"/>
      <c r="C103" s="155"/>
      <c r="D103" s="95" t="e">
        <f t="shared" si="4"/>
        <v>#DIV/0!</v>
      </c>
      <c r="E103" s="80" t="e">
        <f t="shared" si="5"/>
        <v>#DIV/0!</v>
      </c>
    </row>
    <row r="104" spans="1:5" ht="12.75" customHeight="1">
      <c r="A104" s="36" t="s">
        <v>147</v>
      </c>
      <c r="B104" s="149"/>
      <c r="C104" s="155"/>
      <c r="D104" s="95" t="e">
        <f t="shared" si="4"/>
        <v>#DIV/0!</v>
      </c>
      <c r="E104" s="80" t="e">
        <f t="shared" si="5"/>
        <v>#DIV/0!</v>
      </c>
    </row>
    <row r="105" spans="1:5" ht="12.75" customHeight="1">
      <c r="A105" s="36" t="s">
        <v>148</v>
      </c>
      <c r="B105" s="149"/>
      <c r="C105" s="155"/>
      <c r="D105" s="95" t="e">
        <f aca="true" t="shared" si="6" ref="D105:D110">(C105/C$9)*100</f>
        <v>#DIV/0!</v>
      </c>
      <c r="E105" s="80" t="e">
        <f aca="true" t="shared" si="7" ref="E105:E110">D105+E$4</f>
        <v>#DIV/0!</v>
      </c>
    </row>
    <row r="106" spans="1:5" ht="12.75" customHeight="1">
      <c r="A106" s="36" t="s">
        <v>149</v>
      </c>
      <c r="B106" s="149"/>
      <c r="C106" s="155"/>
      <c r="D106" s="95" t="e">
        <f t="shared" si="6"/>
        <v>#DIV/0!</v>
      </c>
      <c r="E106" s="80" t="e">
        <f t="shared" si="7"/>
        <v>#DIV/0!</v>
      </c>
    </row>
    <row r="107" spans="1:5" ht="12.75" customHeight="1">
      <c r="A107" s="36" t="s">
        <v>150</v>
      </c>
      <c r="B107" s="149"/>
      <c r="C107" s="155"/>
      <c r="D107" s="95" t="e">
        <f t="shared" si="6"/>
        <v>#DIV/0!</v>
      </c>
      <c r="E107" s="80" t="e">
        <f t="shared" si="7"/>
        <v>#DIV/0!</v>
      </c>
    </row>
    <row r="108" spans="1:5" ht="12.75" customHeight="1">
      <c r="A108" s="36" t="s">
        <v>151</v>
      </c>
      <c r="B108" s="151"/>
      <c r="C108" s="163"/>
      <c r="D108" s="95" t="e">
        <f t="shared" si="6"/>
        <v>#DIV/0!</v>
      </c>
      <c r="E108" s="80" t="e">
        <f t="shared" si="7"/>
        <v>#DIV/0!</v>
      </c>
    </row>
    <row r="109" spans="1:5" ht="12.75" customHeight="1">
      <c r="A109" s="36" t="s">
        <v>152</v>
      </c>
      <c r="B109" s="149"/>
      <c r="C109" s="155"/>
      <c r="D109" s="95" t="e">
        <f t="shared" si="6"/>
        <v>#DIV/0!</v>
      </c>
      <c r="E109" s="80" t="e">
        <f t="shared" si="7"/>
        <v>#DIV/0!</v>
      </c>
    </row>
    <row r="110" spans="1:5" ht="12.75" customHeight="1">
      <c r="A110" s="36" t="s">
        <v>153</v>
      </c>
      <c r="B110" s="149"/>
      <c r="C110" s="155"/>
      <c r="D110" s="95" t="e">
        <f t="shared" si="6"/>
        <v>#DIV/0!</v>
      </c>
      <c r="E110" s="80" t="e">
        <f t="shared" si="7"/>
        <v>#DIV/0!</v>
      </c>
    </row>
    <row r="111" spans="1:5" ht="12.75" customHeight="1">
      <c r="A111" s="36" t="s">
        <v>154</v>
      </c>
      <c r="B111" s="151"/>
      <c r="C111" s="155"/>
      <c r="D111" s="95" t="e">
        <f aca="true" t="shared" si="8" ref="D111:D118">(C111/C$9)*100</f>
        <v>#DIV/0!</v>
      </c>
      <c r="E111" s="80" t="e">
        <f aca="true" t="shared" si="9" ref="E111:E118">D111+E$4</f>
        <v>#DIV/0!</v>
      </c>
    </row>
    <row r="112" spans="1:5" ht="12.75">
      <c r="A112" s="36" t="s">
        <v>155</v>
      </c>
      <c r="B112" s="151"/>
      <c r="C112" s="155"/>
      <c r="D112" s="95" t="e">
        <f t="shared" si="8"/>
        <v>#DIV/0!</v>
      </c>
      <c r="E112" s="80" t="e">
        <f t="shared" si="9"/>
        <v>#DIV/0!</v>
      </c>
    </row>
    <row r="113" spans="1:5" ht="12.75">
      <c r="A113" s="36" t="s">
        <v>156</v>
      </c>
      <c r="B113" s="151"/>
      <c r="C113" s="155"/>
      <c r="D113" s="95" t="e">
        <f t="shared" si="8"/>
        <v>#DIV/0!</v>
      </c>
      <c r="E113" s="80" t="e">
        <f t="shared" si="9"/>
        <v>#DIV/0!</v>
      </c>
    </row>
    <row r="114" spans="1:5" ht="12.75">
      <c r="A114" s="36" t="s">
        <v>157</v>
      </c>
      <c r="B114" s="151"/>
      <c r="C114" s="155"/>
      <c r="D114" s="95" t="e">
        <f t="shared" si="8"/>
        <v>#DIV/0!</v>
      </c>
      <c r="E114" s="80" t="e">
        <f t="shared" si="9"/>
        <v>#DIV/0!</v>
      </c>
    </row>
    <row r="115" spans="1:5" ht="12.75">
      <c r="A115" s="36" t="s">
        <v>158</v>
      </c>
      <c r="B115" s="151"/>
      <c r="C115" s="155"/>
      <c r="D115" s="95" t="e">
        <f t="shared" si="8"/>
        <v>#DIV/0!</v>
      </c>
      <c r="E115" s="80" t="e">
        <f t="shared" si="9"/>
        <v>#DIV/0!</v>
      </c>
    </row>
    <row r="116" spans="1:5" ht="12.75">
      <c r="A116" s="36" t="s">
        <v>159</v>
      </c>
      <c r="B116" s="151"/>
      <c r="C116" s="155"/>
      <c r="D116" s="95" t="e">
        <f t="shared" si="8"/>
        <v>#DIV/0!</v>
      </c>
      <c r="E116" s="80" t="e">
        <f t="shared" si="9"/>
        <v>#DIV/0!</v>
      </c>
    </row>
    <row r="117" spans="1:5" ht="12.75">
      <c r="A117" s="36" t="s">
        <v>160</v>
      </c>
      <c r="B117" s="151"/>
      <c r="C117" s="155"/>
      <c r="D117" s="95" t="e">
        <f t="shared" si="8"/>
        <v>#DIV/0!</v>
      </c>
      <c r="E117" s="80" t="e">
        <f t="shared" si="9"/>
        <v>#DIV/0!</v>
      </c>
    </row>
    <row r="118" spans="1:5" ht="12.75">
      <c r="A118" s="36" t="s">
        <v>161</v>
      </c>
      <c r="B118" s="151"/>
      <c r="C118" s="155"/>
      <c r="D118" s="95" t="e">
        <f t="shared" si="8"/>
        <v>#DIV/0!</v>
      </c>
      <c r="E118" s="80" t="e">
        <f t="shared" si="9"/>
        <v>#DIV/0!</v>
      </c>
    </row>
  </sheetData>
  <sheetProtection selectLockedCells="1" selectUnlockedCells="1"/>
  <mergeCells count="1">
    <mergeCell ref="A1:E1"/>
  </mergeCells>
  <printOptions horizontalCentered="1"/>
  <pageMargins left="0.5902777777777778" right="0.5902777777777778" top="0.5902777777777778" bottom="0.7083333333333333" header="0.5118055555555555" footer="0.5118055555555555"/>
  <pageSetup horizontalDpi="300" verticalDpi="300" orientation="portrait" paperSize="9" scale="82" r:id="rId1"/>
  <headerFooter alignWithMargins="0">
    <oddFooter>&amp;L&amp;"Arial CE,Tučné"&amp;8http://zrliga.zrnet.cz&amp;C&amp;"Arial CE,Tučné"&amp;8 6. ročník ŽĎÁRSKÉ LIGY MISTRŮ&amp;R&amp;"Arial CE,Tučné"&amp;8&amp;D</oddFooter>
  </headerFooter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607"/>
  <sheetViews>
    <sheetView zoomScale="160" zoomScaleNormal="160" zoomScalePageLayoutView="0" workbookViewId="0" topLeftCell="A1">
      <pane ySplit="4" topLeftCell="A5" activePane="bottomLeft" state="frozen"/>
      <selection pane="topLeft" activeCell="A1" sqref="A1"/>
      <selection pane="bottomLeft" activeCell="A1" sqref="A1:W1"/>
    </sheetView>
  </sheetViews>
  <sheetFormatPr defaultColWidth="9.00390625" defaultRowHeight="12.75" outlineLevelCol="1"/>
  <cols>
    <col min="1" max="1" width="5.75390625" style="1" customWidth="1"/>
    <col min="2" max="2" width="18.25390625" style="2" bestFit="1" customWidth="1"/>
    <col min="3" max="3" width="2.375" style="167" bestFit="1" customWidth="1"/>
    <col min="4" max="4" width="3.125" style="39" customWidth="1" outlineLevel="1"/>
    <col min="5" max="5" width="3.125" style="41" customWidth="1" outlineLevel="1"/>
    <col min="6" max="12" width="3.125" style="39" customWidth="1" outlineLevel="1"/>
    <col min="13" max="13" width="3.125" style="42" customWidth="1" outlineLevel="1"/>
    <col min="14" max="18" width="3.125" style="39" customWidth="1" outlineLevel="1"/>
    <col min="19" max="19" width="3.125" style="39" customWidth="1"/>
    <col min="20" max="20" width="5.75390625" style="8" customWidth="1"/>
    <col min="21" max="21" width="1.75390625" style="39" customWidth="1"/>
    <col min="22" max="22" width="3.875" style="39" customWidth="1"/>
    <col min="23" max="23" width="4.875" style="167" bestFit="1" customWidth="1"/>
    <col min="24" max="16384" width="9.125" style="1" customWidth="1"/>
  </cols>
  <sheetData>
    <row r="1" spans="1:23" ht="32.25" customHeight="1">
      <c r="A1" s="271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</row>
    <row r="2" spans="1:23" ht="12.75" customHeight="1">
      <c r="A2" s="246">
        <f>AVERAGE(D2:P2)</f>
        <v>51.53846153846154</v>
      </c>
      <c r="B2" s="181" t="s">
        <v>275</v>
      </c>
      <c r="C2" s="269" t="s">
        <v>341</v>
      </c>
      <c r="D2" s="48">
        <f aca="true" t="shared" si="0" ref="D2:S2">COUNTA(D5:D509)</f>
        <v>33</v>
      </c>
      <c r="E2" s="48">
        <f t="shared" si="0"/>
        <v>56</v>
      </c>
      <c r="F2" s="48">
        <f t="shared" si="0"/>
        <v>52</v>
      </c>
      <c r="G2" s="48">
        <f t="shared" si="0"/>
        <v>33</v>
      </c>
      <c r="H2" s="48">
        <f t="shared" si="0"/>
        <v>48</v>
      </c>
      <c r="I2" s="48">
        <f t="shared" si="0"/>
        <v>55</v>
      </c>
      <c r="J2" s="48">
        <f t="shared" si="0"/>
        <v>66</v>
      </c>
      <c r="K2" s="48">
        <f t="shared" si="0"/>
        <v>33</v>
      </c>
      <c r="L2" s="48">
        <f t="shared" si="0"/>
        <v>56</v>
      </c>
      <c r="M2" s="48">
        <f t="shared" si="0"/>
        <v>38</v>
      </c>
      <c r="N2" s="48">
        <f t="shared" si="0"/>
        <v>71</v>
      </c>
      <c r="O2" s="48">
        <f t="shared" si="0"/>
        <v>49</v>
      </c>
      <c r="P2" s="48">
        <f t="shared" si="0"/>
        <v>80</v>
      </c>
      <c r="Q2" s="48">
        <f t="shared" si="0"/>
        <v>0</v>
      </c>
      <c r="R2" s="48">
        <f t="shared" si="0"/>
        <v>0</v>
      </c>
      <c r="S2" s="48">
        <f t="shared" si="0"/>
        <v>0</v>
      </c>
      <c r="T2" s="274" t="s">
        <v>1</v>
      </c>
      <c r="U2" s="275" t="s">
        <v>2</v>
      </c>
      <c r="V2" s="275" t="s">
        <v>3</v>
      </c>
      <c r="W2" s="273" t="s">
        <v>340</v>
      </c>
    </row>
    <row r="3" spans="1:23" ht="82.5" customHeight="1">
      <c r="A3" s="268" t="s">
        <v>4</v>
      </c>
      <c r="B3" s="268"/>
      <c r="C3" s="269"/>
      <c r="D3" s="3" t="s">
        <v>11</v>
      </c>
      <c r="E3" s="3" t="s">
        <v>10</v>
      </c>
      <c r="F3" s="3" t="s">
        <v>12</v>
      </c>
      <c r="G3" s="3" t="s">
        <v>44</v>
      </c>
      <c r="H3" s="3" t="s">
        <v>9</v>
      </c>
      <c r="I3" s="3" t="s">
        <v>45</v>
      </c>
      <c r="J3" s="3" t="s">
        <v>46</v>
      </c>
      <c r="K3" s="3" t="s">
        <v>47</v>
      </c>
      <c r="L3" s="3" t="s">
        <v>48</v>
      </c>
      <c r="M3" s="3" t="s">
        <v>6</v>
      </c>
      <c r="N3" s="3" t="s">
        <v>8</v>
      </c>
      <c r="O3" s="46" t="s">
        <v>50</v>
      </c>
      <c r="P3" s="3" t="s">
        <v>7</v>
      </c>
      <c r="Q3" s="45" t="s">
        <v>5</v>
      </c>
      <c r="R3" s="45" t="s">
        <v>670</v>
      </c>
      <c r="S3" s="46" t="s">
        <v>49</v>
      </c>
      <c r="T3" s="274"/>
      <c r="U3" s="275"/>
      <c r="V3" s="275"/>
      <c r="W3" s="273"/>
    </row>
    <row r="4" spans="1:23" ht="14.25" customHeight="1">
      <c r="A4" s="268"/>
      <c r="B4" s="268"/>
      <c r="C4" s="269"/>
      <c r="D4" s="49">
        <v>1</v>
      </c>
      <c r="E4" s="43">
        <v>2</v>
      </c>
      <c r="F4" s="49">
        <v>3</v>
      </c>
      <c r="G4" s="49">
        <v>4</v>
      </c>
      <c r="H4" s="49">
        <v>5</v>
      </c>
      <c r="I4" s="49">
        <v>6</v>
      </c>
      <c r="J4" s="49">
        <v>7</v>
      </c>
      <c r="K4" s="49">
        <v>8</v>
      </c>
      <c r="L4" s="49">
        <v>9</v>
      </c>
      <c r="M4" s="49">
        <v>10</v>
      </c>
      <c r="N4" s="49">
        <v>11</v>
      </c>
      <c r="O4" s="49">
        <v>12</v>
      </c>
      <c r="P4" s="49">
        <v>13</v>
      </c>
      <c r="Q4" s="49">
        <v>14</v>
      </c>
      <c r="R4" s="49">
        <v>15</v>
      </c>
      <c r="S4" s="49">
        <v>16</v>
      </c>
      <c r="T4" s="274"/>
      <c r="U4" s="275"/>
      <c r="V4" s="275"/>
      <c r="W4" s="273"/>
    </row>
    <row r="5" spans="1:23" ht="12.75" customHeight="1">
      <c r="A5" s="98" t="s">
        <v>52</v>
      </c>
      <c r="B5" s="182" t="s">
        <v>776</v>
      </c>
      <c r="C5" s="166">
        <v>1980</v>
      </c>
      <c r="D5" s="97">
        <v>90.83333333333333</v>
      </c>
      <c r="E5" s="99">
        <v>99.2707793711939</v>
      </c>
      <c r="F5" s="97">
        <v>89.50367647058823</v>
      </c>
      <c r="G5" s="31">
        <v>97.23187537447575</v>
      </c>
      <c r="H5" s="97">
        <v>117.07520891364902</v>
      </c>
      <c r="I5" s="97">
        <v>122.66382338183642</v>
      </c>
      <c r="J5" s="31">
        <v>115.58507061197042</v>
      </c>
      <c r="K5" s="31">
        <v>123.31149331149331</v>
      </c>
      <c r="L5" s="31">
        <v>62.15953307392995</v>
      </c>
      <c r="M5" s="32">
        <v>74.23036115078555</v>
      </c>
      <c r="N5" s="32">
        <v>71.4225352112676</v>
      </c>
      <c r="O5" s="31">
        <v>76.31546707503828</v>
      </c>
      <c r="P5" s="31">
        <v>82.23324396782841</v>
      </c>
      <c r="Q5" s="31"/>
      <c r="R5" s="31"/>
      <c r="S5" s="31"/>
      <c r="T5" s="100">
        <f aca="true" t="shared" si="1" ref="T5:T68">SUM(D5:S5)</f>
        <v>1221.8364012473903</v>
      </c>
      <c r="U5" s="114">
        <f aca="true" t="shared" si="2" ref="U5:U68">COUNTA(D5:S5)</f>
        <v>13</v>
      </c>
      <c r="V5" s="97">
        <f aca="true" t="shared" si="3" ref="V5:V68">T5-$T$5</f>
        <v>0</v>
      </c>
      <c r="W5" s="110">
        <f aca="true" t="shared" si="4" ref="W5:W68">IF((COUNTA(D5:S5)&gt;12),LARGE(D5:S5,1)+LARGE(D5:S5,2)+LARGE(D5:S5,3)+LARGE(D5:S5,4)+LARGE(D5:S5,5)+LARGE(D5:S5,6)+LARGE(D5:S5,7)+LARGE(D5:S5,8)+LARGE(D5:S5,9)+LARGE(D5:S5,10)+LARGE(D5:S5,11)+LARGE(D5:S5,12),SUM(D5:S5))</f>
        <v>1159.6768681734604</v>
      </c>
    </row>
    <row r="6" spans="1:23" ht="12.75" customHeight="1">
      <c r="A6" s="98" t="s">
        <v>53</v>
      </c>
      <c r="B6" s="182" t="s">
        <v>688</v>
      </c>
      <c r="C6" s="166">
        <v>1998</v>
      </c>
      <c r="D6" s="97"/>
      <c r="E6" s="99">
        <v>99.94036576041768</v>
      </c>
      <c r="F6" s="97">
        <v>92.30256898192198</v>
      </c>
      <c r="G6" s="31">
        <v>115.69413511507054</v>
      </c>
      <c r="H6" s="97">
        <v>106.47642679900743</v>
      </c>
      <c r="I6" s="97">
        <v>126.879695298135</v>
      </c>
      <c r="J6" s="31">
        <v>121.26012386850881</v>
      </c>
      <c r="K6" s="31">
        <v>125.20891364902506</v>
      </c>
      <c r="L6" s="31">
        <v>65.10116731517508</v>
      </c>
      <c r="M6" s="32">
        <v>51.345104556155654</v>
      </c>
      <c r="N6" s="32">
        <v>71.89201877934272</v>
      </c>
      <c r="O6" s="31">
        <v>96.62777053455021</v>
      </c>
      <c r="P6" s="31">
        <v>49.257372654155496</v>
      </c>
      <c r="Q6" s="31"/>
      <c r="R6" s="31"/>
      <c r="S6" s="31"/>
      <c r="T6" s="100">
        <f t="shared" si="1"/>
        <v>1121.9856633114655</v>
      </c>
      <c r="U6" s="114">
        <f t="shared" si="2"/>
        <v>12</v>
      </c>
      <c r="V6" s="97">
        <f t="shared" si="3"/>
        <v>-99.85073793592483</v>
      </c>
      <c r="W6" s="110">
        <f t="shared" si="4"/>
        <v>1121.9856633114655</v>
      </c>
    </row>
    <row r="7" spans="1:23" ht="12.75" customHeight="1">
      <c r="A7" s="98" t="s">
        <v>54</v>
      </c>
      <c r="B7" s="182" t="s">
        <v>676</v>
      </c>
      <c r="C7" s="166">
        <v>1974</v>
      </c>
      <c r="D7" s="97">
        <v>90.12396694214875</v>
      </c>
      <c r="E7" s="99">
        <v>96.237144195125</v>
      </c>
      <c r="F7" s="97">
        <v>78.75993640699524</v>
      </c>
      <c r="G7" s="31">
        <v>89.90238611713666</v>
      </c>
      <c r="H7" s="97">
        <v>90.33299697275478</v>
      </c>
      <c r="I7" s="97">
        <v>104.54438995095586</v>
      </c>
      <c r="J7" s="31">
        <v>105.44993032052558</v>
      </c>
      <c r="K7" s="31">
        <v>105.65294378043383</v>
      </c>
      <c r="L7" s="31">
        <v>65.02334630350194</v>
      </c>
      <c r="M7" s="32">
        <v>80.21742977217428</v>
      </c>
      <c r="N7" s="32">
        <v>79.40375586854461</v>
      </c>
      <c r="O7" s="31">
        <v>61.64040012248648</v>
      </c>
      <c r="P7" s="31">
        <v>61.85790884718498</v>
      </c>
      <c r="Q7" s="31"/>
      <c r="R7" s="31"/>
      <c r="S7" s="31"/>
      <c r="T7" s="100">
        <f t="shared" si="1"/>
        <v>1109.146535599968</v>
      </c>
      <c r="U7" s="114">
        <f t="shared" si="2"/>
        <v>13</v>
      </c>
      <c r="V7" s="97">
        <f t="shared" si="3"/>
        <v>-112.68986564742227</v>
      </c>
      <c r="W7" s="110">
        <f t="shared" si="4"/>
        <v>1047.5061354774816</v>
      </c>
    </row>
    <row r="8" spans="1:23" ht="12.75" customHeight="1">
      <c r="A8" s="98" t="s">
        <v>55</v>
      </c>
      <c r="B8" s="182" t="s">
        <v>692</v>
      </c>
      <c r="C8" s="166">
        <v>1977</v>
      </c>
      <c r="D8" s="97">
        <v>105</v>
      </c>
      <c r="E8" s="99">
        <v>90.38019786644661</v>
      </c>
      <c r="F8" s="97">
        <v>87.99819657348962</v>
      </c>
      <c r="G8" s="31">
        <v>89.86449864498645</v>
      </c>
      <c r="H8" s="97">
        <v>113.34821428571428</v>
      </c>
      <c r="I8" s="97">
        <v>119.90577507598783</v>
      </c>
      <c r="J8" s="31">
        <v>112.75244299674267</v>
      </c>
      <c r="K8" s="31"/>
      <c r="L8" s="31">
        <v>51.20233463035018</v>
      </c>
      <c r="M8" s="32">
        <v>78.02686438856652</v>
      </c>
      <c r="N8" s="32">
        <v>93.95774647887323</v>
      </c>
      <c r="O8" s="31">
        <v>65.78002404108841</v>
      </c>
      <c r="P8" s="31">
        <v>53.27882037533512</v>
      </c>
      <c r="Q8" s="31"/>
      <c r="R8" s="31"/>
      <c r="S8" s="31"/>
      <c r="T8" s="100">
        <f t="shared" si="1"/>
        <v>1061.495115357581</v>
      </c>
      <c r="U8" s="114">
        <f t="shared" si="2"/>
        <v>12</v>
      </c>
      <c r="V8" s="97">
        <f t="shared" si="3"/>
        <v>-160.34128588980934</v>
      </c>
      <c r="W8" s="110">
        <f t="shared" si="4"/>
        <v>1061.495115357581</v>
      </c>
    </row>
    <row r="9" spans="1:23" ht="12.75" customHeight="1">
      <c r="A9" s="98" t="s">
        <v>56</v>
      </c>
      <c r="B9" s="182" t="s">
        <v>720</v>
      </c>
      <c r="C9" s="166">
        <v>1976</v>
      </c>
      <c r="D9" s="97">
        <v>78.04964539007092</v>
      </c>
      <c r="E9" s="99">
        <v>88.11078914531454</v>
      </c>
      <c r="F9" s="97">
        <v>82.0233139050791</v>
      </c>
      <c r="G9" s="31">
        <v>88.56382978723404</v>
      </c>
      <c r="H9" s="97">
        <v>99.44528875379937</v>
      </c>
      <c r="I9" s="97">
        <v>114.35670384702935</v>
      </c>
      <c r="J9" s="31">
        <v>100.85883236343159</v>
      </c>
      <c r="K9" s="31">
        <v>109.84115860780192</v>
      </c>
      <c r="L9" s="31">
        <v>66.99999999999997</v>
      </c>
      <c r="M9" s="32"/>
      <c r="N9" s="32">
        <v>47.948356807511736</v>
      </c>
      <c r="O9" s="31">
        <v>64.31924431636247</v>
      </c>
      <c r="P9" s="31">
        <v>57.83646112600537</v>
      </c>
      <c r="Q9" s="31"/>
      <c r="R9" s="31"/>
      <c r="S9" s="31"/>
      <c r="T9" s="100">
        <f t="shared" si="1"/>
        <v>998.3536240496405</v>
      </c>
      <c r="U9" s="114">
        <f t="shared" si="2"/>
        <v>12</v>
      </c>
      <c r="V9" s="97">
        <f t="shared" si="3"/>
        <v>-223.48277719774978</v>
      </c>
      <c r="W9" s="110">
        <f t="shared" si="4"/>
        <v>998.3536240496405</v>
      </c>
    </row>
    <row r="10" spans="1:23" ht="12.75" customHeight="1">
      <c r="A10" s="98" t="s">
        <v>57</v>
      </c>
      <c r="B10" s="182" t="s">
        <v>819</v>
      </c>
      <c r="C10" s="166">
        <v>1991</v>
      </c>
      <c r="D10" s="97">
        <v>78.04964539007092</v>
      </c>
      <c r="E10" s="259">
        <v>98.73620975353951</v>
      </c>
      <c r="F10" s="97">
        <v>91.37</v>
      </c>
      <c r="G10" s="31"/>
      <c r="H10" s="97">
        <v>115.1319381255687</v>
      </c>
      <c r="I10" s="97">
        <v>115.70276524354969</v>
      </c>
      <c r="J10" s="31">
        <v>121.44391408114559</v>
      </c>
      <c r="K10" s="31">
        <v>125.52822806036892</v>
      </c>
      <c r="L10" s="31">
        <v>60.12062256809338</v>
      </c>
      <c r="M10" s="32">
        <v>70.86547433903577</v>
      </c>
      <c r="N10" s="32">
        <v>53.58215962441315</v>
      </c>
      <c r="O10" s="31">
        <v>63.87094723458362</v>
      </c>
      <c r="P10" s="31"/>
      <c r="Q10" s="31"/>
      <c r="R10" s="31"/>
      <c r="S10" s="31"/>
      <c r="T10" s="100">
        <f t="shared" si="1"/>
        <v>994.4019044203694</v>
      </c>
      <c r="U10" s="114">
        <f t="shared" si="2"/>
        <v>11</v>
      </c>
      <c r="V10" s="97">
        <f t="shared" si="3"/>
        <v>-227.4344968270209</v>
      </c>
      <c r="W10" s="110">
        <f t="shared" si="4"/>
        <v>994.4019044203694</v>
      </c>
    </row>
    <row r="11" spans="1:23" ht="12.75" customHeight="1">
      <c r="A11" s="98" t="s">
        <v>58</v>
      </c>
      <c r="B11" s="182" t="s">
        <v>686</v>
      </c>
      <c r="C11" s="166">
        <v>1981</v>
      </c>
      <c r="D11" s="97">
        <v>86.10236220472441</v>
      </c>
      <c r="E11" s="99">
        <v>95.04803405904917</v>
      </c>
      <c r="F11" s="97">
        <v>78.9792663476874</v>
      </c>
      <c r="G11" s="31">
        <v>75.82503248159378</v>
      </c>
      <c r="H11" s="97">
        <v>100.60909791827294</v>
      </c>
      <c r="I11" s="97">
        <v>108.776529205979</v>
      </c>
      <c r="J11" s="31">
        <v>109.823677581864</v>
      </c>
      <c r="K11" s="31"/>
      <c r="L11" s="31">
        <v>59.14007782101166</v>
      </c>
      <c r="M11" s="32">
        <v>71.07722308892356</v>
      </c>
      <c r="N11" s="32">
        <v>78.93427230046949</v>
      </c>
      <c r="O11" s="31">
        <v>53.8272140139786</v>
      </c>
      <c r="P11" s="31">
        <v>65.87935656836461</v>
      </c>
      <c r="Q11" s="31"/>
      <c r="R11" s="31"/>
      <c r="S11" s="31"/>
      <c r="T11" s="100">
        <f t="shared" si="1"/>
        <v>984.0221435919187</v>
      </c>
      <c r="U11" s="114">
        <f t="shared" si="2"/>
        <v>12</v>
      </c>
      <c r="V11" s="97">
        <f t="shared" si="3"/>
        <v>-237.81425765547158</v>
      </c>
      <c r="W11" s="110">
        <f t="shared" si="4"/>
        <v>984.0221435919187</v>
      </c>
    </row>
    <row r="12" spans="1:23" ht="12.75" customHeight="1">
      <c r="A12" s="98" t="s">
        <v>59</v>
      </c>
      <c r="B12" s="182" t="s">
        <v>703</v>
      </c>
      <c r="C12" s="166">
        <v>1974</v>
      </c>
      <c r="D12" s="97">
        <v>83.62595419847328</v>
      </c>
      <c r="E12" s="99">
        <v>92.49255688435613</v>
      </c>
      <c r="F12" s="97">
        <v>81.25205930807248</v>
      </c>
      <c r="G12" s="31">
        <v>86.30658436213993</v>
      </c>
      <c r="H12" s="97">
        <v>96.03636363636362</v>
      </c>
      <c r="I12" s="97"/>
      <c r="J12" s="31">
        <v>102.11832061068704</v>
      </c>
      <c r="K12" s="31">
        <v>106.58525655388752</v>
      </c>
      <c r="L12" s="31">
        <v>68.41634241245134</v>
      </c>
      <c r="M12" s="32">
        <v>66.1055676066522</v>
      </c>
      <c r="N12" s="32">
        <v>70.48356807511738</v>
      </c>
      <c r="O12" s="31">
        <v>55.890812005155595</v>
      </c>
      <c r="P12" s="31">
        <v>55.42359249329759</v>
      </c>
      <c r="Q12" s="31"/>
      <c r="R12" s="31"/>
      <c r="S12" s="31"/>
      <c r="T12" s="100">
        <f t="shared" si="1"/>
        <v>964.7369781466542</v>
      </c>
      <c r="U12" s="114">
        <f t="shared" si="2"/>
        <v>12</v>
      </c>
      <c r="V12" s="97">
        <f t="shared" si="3"/>
        <v>-257.0994231007361</v>
      </c>
      <c r="W12" s="110">
        <f t="shared" si="4"/>
        <v>964.7369781466542</v>
      </c>
    </row>
    <row r="13" spans="1:23" ht="12.75" customHeight="1">
      <c r="A13" s="98" t="s">
        <v>60</v>
      </c>
      <c r="B13" s="182" t="s">
        <v>674</v>
      </c>
      <c r="C13" s="166">
        <v>1990</v>
      </c>
      <c r="D13" s="97"/>
      <c r="E13" s="99"/>
      <c r="F13" s="97">
        <v>89.2124542124542</v>
      </c>
      <c r="G13" s="31">
        <v>79.40092165898619</v>
      </c>
      <c r="H13" s="97">
        <v>99.1445874337623</v>
      </c>
      <c r="I13" s="97">
        <v>110.06738544474393</v>
      </c>
      <c r="J13" s="31">
        <v>114.68042609853529</v>
      </c>
      <c r="K13" s="31">
        <v>111.61413562559694</v>
      </c>
      <c r="L13" s="31">
        <v>72.88326848249025</v>
      </c>
      <c r="M13" s="32">
        <v>69.53325709929483</v>
      </c>
      <c r="N13" s="32">
        <v>74.70892018779342</v>
      </c>
      <c r="O13" s="31">
        <v>66.41759576112155</v>
      </c>
      <c r="P13" s="31">
        <v>71.50938337801608</v>
      </c>
      <c r="Q13" s="31"/>
      <c r="R13" s="31"/>
      <c r="S13" s="31"/>
      <c r="T13" s="100">
        <f t="shared" si="1"/>
        <v>959.172335382795</v>
      </c>
      <c r="U13" s="114">
        <f t="shared" si="2"/>
        <v>11</v>
      </c>
      <c r="V13" s="97">
        <f t="shared" si="3"/>
        <v>-262.6640658645953</v>
      </c>
      <c r="W13" s="110">
        <f t="shared" si="4"/>
        <v>959.172335382795</v>
      </c>
    </row>
    <row r="14" spans="1:23" ht="12.75" customHeight="1">
      <c r="A14" s="98" t="s">
        <v>61</v>
      </c>
      <c r="B14" s="182" t="s">
        <v>716</v>
      </c>
      <c r="C14" s="166">
        <v>1978</v>
      </c>
      <c r="D14" s="97"/>
      <c r="E14" s="99">
        <v>89.45748954412663</v>
      </c>
      <c r="F14" s="97">
        <v>79.98381877022652</v>
      </c>
      <c r="G14" s="31">
        <v>83.15531602155806</v>
      </c>
      <c r="H14" s="97">
        <v>98.6977794505081</v>
      </c>
      <c r="I14" s="97">
        <v>113.7501129688206</v>
      </c>
      <c r="J14" s="31">
        <v>100.65998876614867</v>
      </c>
      <c r="K14" s="31">
        <v>105.36934950385887</v>
      </c>
      <c r="L14" s="31">
        <v>62.408560311284035</v>
      </c>
      <c r="M14" s="32">
        <v>76.72756071805702</v>
      </c>
      <c r="N14" s="32"/>
      <c r="O14" s="31">
        <v>59.64563202524159</v>
      </c>
      <c r="P14" s="31">
        <v>60.51742627345844</v>
      </c>
      <c r="Q14" s="31"/>
      <c r="R14" s="31"/>
      <c r="S14" s="31"/>
      <c r="T14" s="100">
        <f t="shared" si="1"/>
        <v>930.3730343532886</v>
      </c>
      <c r="U14" s="114">
        <f t="shared" si="2"/>
        <v>11</v>
      </c>
      <c r="V14" s="97">
        <f t="shared" si="3"/>
        <v>-291.4633668941017</v>
      </c>
      <c r="W14" s="110">
        <f t="shared" si="4"/>
        <v>930.3730343532886</v>
      </c>
    </row>
    <row r="15" spans="1:23" ht="12.75" customHeight="1">
      <c r="A15" s="98" t="s">
        <v>62</v>
      </c>
      <c r="B15" s="182" t="s">
        <v>706</v>
      </c>
      <c r="C15" s="168">
        <v>1957</v>
      </c>
      <c r="D15" s="31">
        <v>86.74603174603173</v>
      </c>
      <c r="E15" s="99">
        <v>72.02628092219769</v>
      </c>
      <c r="F15" s="97">
        <v>75.82952815829528</v>
      </c>
      <c r="G15" s="31">
        <v>55.81550430675187</v>
      </c>
      <c r="H15" s="97">
        <v>90.00334784064279</v>
      </c>
      <c r="I15" s="97">
        <v>70.42</v>
      </c>
      <c r="J15" s="31">
        <v>99.50221238938055</v>
      </c>
      <c r="K15" s="31">
        <v>101.04552068177095</v>
      </c>
      <c r="L15" s="31">
        <v>47.38910505836575</v>
      </c>
      <c r="M15" s="32">
        <v>64.72206506364923</v>
      </c>
      <c r="N15" s="32">
        <v>85.50704225352112</v>
      </c>
      <c r="O15" s="31">
        <v>32.217311702181775</v>
      </c>
      <c r="P15" s="31">
        <v>45.23592493297587</v>
      </c>
      <c r="Q15" s="31"/>
      <c r="R15" s="31"/>
      <c r="S15" s="31"/>
      <c r="T15" s="100">
        <f t="shared" si="1"/>
        <v>926.4598750557647</v>
      </c>
      <c r="U15" s="114">
        <f t="shared" si="2"/>
        <v>13</v>
      </c>
      <c r="V15" s="97">
        <f t="shared" si="3"/>
        <v>-295.37652619162566</v>
      </c>
      <c r="W15" s="110">
        <f t="shared" si="4"/>
        <v>894.2425633535828</v>
      </c>
    </row>
    <row r="16" spans="1:23" ht="12.75" customHeight="1">
      <c r="A16" s="98" t="s">
        <v>63</v>
      </c>
      <c r="B16" s="182" t="s">
        <v>753</v>
      </c>
      <c r="C16" s="166">
        <v>1964</v>
      </c>
      <c r="D16" s="97"/>
      <c r="E16" s="99"/>
      <c r="F16" s="97">
        <v>75.08653122648609</v>
      </c>
      <c r="G16" s="31">
        <v>88.74666666666667</v>
      </c>
      <c r="H16" s="97">
        <v>91.36518771331058</v>
      </c>
      <c r="I16" s="97">
        <v>108.5203380876915</v>
      </c>
      <c r="J16" s="31">
        <v>99.52969383991147</v>
      </c>
      <c r="K16" s="31">
        <v>103.22193658954585</v>
      </c>
      <c r="L16" s="31">
        <v>64.12062256809337</v>
      </c>
      <c r="M16" s="32">
        <v>66.2656759695542</v>
      </c>
      <c r="N16" s="32">
        <v>68.6056338028169</v>
      </c>
      <c r="O16" s="31">
        <v>69.308864265928</v>
      </c>
      <c r="P16" s="31">
        <v>67.48793565683646</v>
      </c>
      <c r="Q16" s="31"/>
      <c r="R16" s="31"/>
      <c r="S16" s="31"/>
      <c r="T16" s="100">
        <f t="shared" si="1"/>
        <v>902.2590863868412</v>
      </c>
      <c r="U16" s="114">
        <f t="shared" si="2"/>
        <v>11</v>
      </c>
      <c r="V16" s="97">
        <f t="shared" si="3"/>
        <v>-319.5773148605491</v>
      </c>
      <c r="W16" s="110">
        <f t="shared" si="4"/>
        <v>902.2590863868412</v>
      </c>
    </row>
    <row r="17" spans="1:23" ht="12.75" customHeight="1">
      <c r="A17" s="98" t="s">
        <v>64</v>
      </c>
      <c r="B17" s="182" t="s">
        <v>823</v>
      </c>
      <c r="C17" s="166">
        <v>1982</v>
      </c>
      <c r="D17" s="97">
        <v>75.06802721088434</v>
      </c>
      <c r="E17" s="99">
        <v>92.79158436649506</v>
      </c>
      <c r="F17" s="97">
        <v>75.3817082388511</v>
      </c>
      <c r="G17" s="31">
        <v>75.41702493551162</v>
      </c>
      <c r="H17" s="97">
        <v>97.90611028315946</v>
      </c>
      <c r="I17" s="97"/>
      <c r="J17" s="31"/>
      <c r="K17" s="31">
        <v>111.84865900383141</v>
      </c>
      <c r="L17" s="31">
        <v>70.47081712062256</v>
      </c>
      <c r="M17" s="32">
        <v>72.5418326693227</v>
      </c>
      <c r="N17" s="32">
        <v>71.89201877934272</v>
      </c>
      <c r="O17" s="31">
        <v>51.740137439552065</v>
      </c>
      <c r="P17" s="31">
        <v>96.17426273458445</v>
      </c>
      <c r="Q17" s="31"/>
      <c r="R17" s="31"/>
      <c r="S17" s="31"/>
      <c r="T17" s="100">
        <f t="shared" si="1"/>
        <v>891.2321827821576</v>
      </c>
      <c r="U17" s="114">
        <f t="shared" si="2"/>
        <v>11</v>
      </c>
      <c r="V17" s="97">
        <f t="shared" si="3"/>
        <v>-330.60421846523275</v>
      </c>
      <c r="W17" s="110">
        <f t="shared" si="4"/>
        <v>891.2321827821576</v>
      </c>
    </row>
    <row r="18" spans="1:23" ht="12.75" customHeight="1">
      <c r="A18" s="98" t="s">
        <v>65</v>
      </c>
      <c r="B18" s="182" t="s">
        <v>701</v>
      </c>
      <c r="C18" s="166">
        <v>1978</v>
      </c>
      <c r="D18" s="97">
        <v>74.5945945945946</v>
      </c>
      <c r="E18" s="99">
        <v>88.70233232191191</v>
      </c>
      <c r="F18" s="97">
        <v>58.243167875069716</v>
      </c>
      <c r="G18" s="31">
        <v>70.58869701726844</v>
      </c>
      <c r="H18" s="97">
        <v>88.94164193867458</v>
      </c>
      <c r="I18" s="97">
        <v>35.89</v>
      </c>
      <c r="J18" s="31">
        <v>78.89437183248867</v>
      </c>
      <c r="K18" s="31">
        <v>93.22604513503515</v>
      </c>
      <c r="L18" s="31">
        <v>64.57198443579765</v>
      </c>
      <c r="M18" s="32">
        <v>57.62368956344859</v>
      </c>
      <c r="N18" s="32">
        <v>70.48356807511738</v>
      </c>
      <c r="O18" s="31">
        <v>45.7741791378155</v>
      </c>
      <c r="P18" s="31">
        <v>59.98123324396782</v>
      </c>
      <c r="Q18" s="31"/>
      <c r="R18" s="31"/>
      <c r="S18" s="31"/>
      <c r="T18" s="100">
        <f t="shared" si="1"/>
        <v>887.51550517119</v>
      </c>
      <c r="U18" s="114">
        <f t="shared" si="2"/>
        <v>13</v>
      </c>
      <c r="V18" s="97">
        <f t="shared" si="3"/>
        <v>-334.32089607620037</v>
      </c>
      <c r="W18" s="110">
        <f t="shared" si="4"/>
        <v>851.62550517119</v>
      </c>
    </row>
    <row r="19" spans="1:23" ht="12.75" customHeight="1">
      <c r="A19" s="98" t="s">
        <v>66</v>
      </c>
      <c r="B19" s="182" t="s">
        <v>727</v>
      </c>
      <c r="C19" s="166">
        <v>1983</v>
      </c>
      <c r="D19" s="97">
        <v>64.53757225433526</v>
      </c>
      <c r="E19" s="99">
        <v>85.38239303726016</v>
      </c>
      <c r="F19" s="97">
        <v>65.4842847979474</v>
      </c>
      <c r="G19" s="31">
        <v>69.6341932999615</v>
      </c>
      <c r="H19" s="97">
        <v>79.87972508591065</v>
      </c>
      <c r="I19" s="97">
        <v>94.5358126721763</v>
      </c>
      <c r="J19" s="31">
        <v>94.30200651689248</v>
      </c>
      <c r="K19" s="31">
        <v>91.19964189794092</v>
      </c>
      <c r="L19" s="31">
        <v>59.90272373540854</v>
      </c>
      <c r="M19" s="32">
        <v>46.39880656389855</v>
      </c>
      <c r="N19" s="32">
        <v>76.11737089201877</v>
      </c>
      <c r="O19" s="31">
        <v>54.97213678306496</v>
      </c>
      <c r="P19" s="31"/>
      <c r="Q19" s="31"/>
      <c r="R19" s="31"/>
      <c r="S19" s="31"/>
      <c r="T19" s="100">
        <f t="shared" si="1"/>
        <v>882.3466675368156</v>
      </c>
      <c r="U19" s="114">
        <f t="shared" si="2"/>
        <v>12</v>
      </c>
      <c r="V19" s="97">
        <f t="shared" si="3"/>
        <v>-339.4897337105747</v>
      </c>
      <c r="W19" s="110">
        <f t="shared" si="4"/>
        <v>882.3466675368156</v>
      </c>
    </row>
    <row r="20" spans="1:23" ht="12.75">
      <c r="A20" s="98" t="s">
        <v>67</v>
      </c>
      <c r="B20" s="182" t="s">
        <v>739</v>
      </c>
      <c r="C20" s="166">
        <v>1975</v>
      </c>
      <c r="D20" s="97">
        <v>66.67664670658682</v>
      </c>
      <c r="E20" s="99">
        <v>73.79374456755164</v>
      </c>
      <c r="F20" s="97">
        <v>59.42857142857143</v>
      </c>
      <c r="G20" s="31">
        <v>77.77678171223668</v>
      </c>
      <c r="H20" s="97">
        <v>72.3928839889752</v>
      </c>
      <c r="I20" s="97">
        <v>90.55233494363928</v>
      </c>
      <c r="J20" s="31">
        <v>87.91452592246614</v>
      </c>
      <c r="K20" s="31">
        <v>80.63703703703703</v>
      </c>
      <c r="L20" s="31">
        <v>60.634241245136174</v>
      </c>
      <c r="M20" s="32">
        <v>47.25709939148073</v>
      </c>
      <c r="N20" s="32">
        <v>38.558685446009385</v>
      </c>
      <c r="O20" s="31">
        <v>48.99679743795037</v>
      </c>
      <c r="P20" s="31">
        <v>38.801608579088466</v>
      </c>
      <c r="Q20" s="31"/>
      <c r="R20" s="31"/>
      <c r="S20" s="31"/>
      <c r="T20" s="100">
        <f t="shared" si="1"/>
        <v>843.4209584067295</v>
      </c>
      <c r="U20" s="114">
        <f t="shared" si="2"/>
        <v>13</v>
      </c>
      <c r="V20" s="97">
        <f t="shared" si="3"/>
        <v>-378.41544284066083</v>
      </c>
      <c r="W20" s="110">
        <f t="shared" si="4"/>
        <v>804.86227296072</v>
      </c>
    </row>
    <row r="21" spans="1:23" ht="12.75">
      <c r="A21" s="98" t="s">
        <v>68</v>
      </c>
      <c r="B21" s="182" t="s">
        <v>730</v>
      </c>
      <c r="C21" s="166">
        <v>2004</v>
      </c>
      <c r="D21" s="97">
        <v>59.4973544973545</v>
      </c>
      <c r="E21" s="99">
        <v>72.94043144319339</v>
      </c>
      <c r="F21" s="97">
        <v>67.0957095709571</v>
      </c>
      <c r="G21" s="31">
        <v>87.4869109947644</v>
      </c>
      <c r="H21" s="97"/>
      <c r="I21" s="97">
        <v>103.6813012953624</v>
      </c>
      <c r="J21" s="31">
        <v>94.3138936535163</v>
      </c>
      <c r="K21" s="31">
        <v>93.57886904761904</v>
      </c>
      <c r="L21" s="31">
        <v>49.28793774319065</v>
      </c>
      <c r="M21" s="32"/>
      <c r="N21" s="32">
        <v>44.1924882629108</v>
      </c>
      <c r="O21" s="31">
        <v>66.83333333333334</v>
      </c>
      <c r="P21" s="31">
        <v>49.525469168900806</v>
      </c>
      <c r="Q21" s="31"/>
      <c r="R21" s="31"/>
      <c r="S21" s="31"/>
      <c r="T21" s="100">
        <f t="shared" si="1"/>
        <v>788.4336990111028</v>
      </c>
      <c r="U21" s="114">
        <f t="shared" si="2"/>
        <v>11</v>
      </c>
      <c r="V21" s="97">
        <f t="shared" si="3"/>
        <v>-433.4027022362875</v>
      </c>
      <c r="W21" s="110">
        <f t="shared" si="4"/>
        <v>788.4336990111028</v>
      </c>
    </row>
    <row r="22" spans="1:23" ht="12.75">
      <c r="A22" s="98" t="s">
        <v>69</v>
      </c>
      <c r="B22" s="182" t="s">
        <v>801</v>
      </c>
      <c r="C22" s="166">
        <v>1975</v>
      </c>
      <c r="D22" s="97">
        <v>71.02564102564101</v>
      </c>
      <c r="E22" s="99">
        <v>85.6668894574192</v>
      </c>
      <c r="F22" s="97">
        <v>76.43625192012288</v>
      </c>
      <c r="G22" s="31">
        <v>70.31225604996096</v>
      </c>
      <c r="H22" s="97"/>
      <c r="I22" s="97">
        <v>101.23866348448686</v>
      </c>
      <c r="J22" s="31">
        <v>91.11583769633508</v>
      </c>
      <c r="K22" s="31">
        <v>105.73676046975405</v>
      </c>
      <c r="L22" s="31"/>
      <c r="M22" s="32"/>
      <c r="N22" s="32">
        <v>76.5868544600939</v>
      </c>
      <c r="O22" s="31">
        <v>47.25358188260669</v>
      </c>
      <c r="P22" s="31">
        <v>49.525469168900806</v>
      </c>
      <c r="Q22" s="31"/>
      <c r="R22" s="31"/>
      <c r="S22" s="31"/>
      <c r="T22" s="100">
        <f t="shared" si="1"/>
        <v>774.8982056153216</v>
      </c>
      <c r="U22" s="114">
        <f t="shared" si="2"/>
        <v>10</v>
      </c>
      <c r="V22" s="97">
        <f t="shared" si="3"/>
        <v>-446.93819563206876</v>
      </c>
      <c r="W22" s="110">
        <f t="shared" si="4"/>
        <v>774.8982056153216</v>
      </c>
    </row>
    <row r="23" spans="1:23" ht="12.75">
      <c r="A23" s="98" t="s">
        <v>70</v>
      </c>
      <c r="B23" s="182" t="s">
        <v>683</v>
      </c>
      <c r="C23" s="166">
        <v>1975</v>
      </c>
      <c r="D23" s="97"/>
      <c r="E23" s="99"/>
      <c r="F23" s="97">
        <v>82.20367278797998</v>
      </c>
      <c r="G23" s="31">
        <v>79.78664192949908</v>
      </c>
      <c r="H23" s="97">
        <v>94.70525187566987</v>
      </c>
      <c r="I23" s="97">
        <v>109.703508960189</v>
      </c>
      <c r="J23" s="31">
        <v>109.85930281394373</v>
      </c>
      <c r="K23" s="31">
        <v>107.78789258079199</v>
      </c>
      <c r="L23" s="31">
        <v>66.56420233463035</v>
      </c>
      <c r="M23" s="32">
        <v>56.95672333848531</v>
      </c>
      <c r="N23" s="32">
        <v>56.86854460093896</v>
      </c>
      <c r="O23" s="31"/>
      <c r="P23" s="31"/>
      <c r="Q23" s="31"/>
      <c r="R23" s="31"/>
      <c r="S23" s="31"/>
      <c r="T23" s="100">
        <f t="shared" si="1"/>
        <v>764.4357412221284</v>
      </c>
      <c r="U23" s="114">
        <f t="shared" si="2"/>
        <v>9</v>
      </c>
      <c r="V23" s="97">
        <f t="shared" si="3"/>
        <v>-457.4006600252619</v>
      </c>
      <c r="W23" s="110">
        <f t="shared" si="4"/>
        <v>764.4357412221284</v>
      </c>
    </row>
    <row r="24" spans="1:23" ht="12.75">
      <c r="A24" s="98" t="s">
        <v>71</v>
      </c>
      <c r="B24" s="182" t="s">
        <v>698</v>
      </c>
      <c r="C24" s="166">
        <v>1973</v>
      </c>
      <c r="D24" s="97"/>
      <c r="E24" s="99">
        <v>75.82297009764851</v>
      </c>
      <c r="F24" s="97">
        <v>71.52204836415362</v>
      </c>
      <c r="G24" s="31">
        <v>66.58474882544272</v>
      </c>
      <c r="H24" s="97">
        <v>97.04495210022107</v>
      </c>
      <c r="I24" s="97">
        <v>40.5</v>
      </c>
      <c r="J24" s="31">
        <v>86.8362662586075</v>
      </c>
      <c r="K24" s="31">
        <v>101.35699373695199</v>
      </c>
      <c r="L24" s="31">
        <v>52.83657587548637</v>
      </c>
      <c r="M24" s="32">
        <v>28.330140763314468</v>
      </c>
      <c r="N24" s="32">
        <v>58.27699530516433</v>
      </c>
      <c r="O24" s="31">
        <v>39.86709876147084</v>
      </c>
      <c r="P24" s="31">
        <v>35.048257372654156</v>
      </c>
      <c r="Q24" s="31"/>
      <c r="R24" s="31"/>
      <c r="S24" s="31"/>
      <c r="T24" s="100">
        <f t="shared" si="1"/>
        <v>754.0270474611154</v>
      </c>
      <c r="U24" s="114">
        <f t="shared" si="2"/>
        <v>12</v>
      </c>
      <c r="V24" s="97">
        <f t="shared" si="3"/>
        <v>-467.80935378627487</v>
      </c>
      <c r="W24" s="110">
        <f t="shared" si="4"/>
        <v>754.0270474611154</v>
      </c>
    </row>
    <row r="25" spans="1:23" ht="12.75">
      <c r="A25" s="98" t="s">
        <v>72</v>
      </c>
      <c r="B25" s="182" t="s">
        <v>755</v>
      </c>
      <c r="C25" s="166">
        <v>1956</v>
      </c>
      <c r="D25" s="97">
        <v>66.67664670658682</v>
      </c>
      <c r="E25" s="99">
        <v>64.77612742613573</v>
      </c>
      <c r="F25" s="97">
        <v>67.55156353958748</v>
      </c>
      <c r="G25" s="31">
        <v>67.14703730797368</v>
      </c>
      <c r="H25" s="97">
        <v>66.6532797858099</v>
      </c>
      <c r="I25" s="97">
        <v>85.35479381820844</v>
      </c>
      <c r="J25" s="31">
        <v>87.2842170160296</v>
      </c>
      <c r="K25" s="31"/>
      <c r="L25" s="31">
        <v>43.51361867704279</v>
      </c>
      <c r="M25" s="32">
        <v>55.85389856169568</v>
      </c>
      <c r="N25" s="32">
        <v>39.967136150234744</v>
      </c>
      <c r="O25" s="31"/>
      <c r="P25" s="31">
        <v>35.048257372654156</v>
      </c>
      <c r="Q25" s="31"/>
      <c r="R25" s="31"/>
      <c r="S25" s="31"/>
      <c r="T25" s="100">
        <f t="shared" si="1"/>
        <v>679.826576361959</v>
      </c>
      <c r="U25" s="114">
        <f t="shared" si="2"/>
        <v>11</v>
      </c>
      <c r="V25" s="97">
        <f t="shared" si="3"/>
        <v>-542.0098248854313</v>
      </c>
      <c r="W25" s="110">
        <f t="shared" si="4"/>
        <v>679.826576361959</v>
      </c>
    </row>
    <row r="26" spans="1:23" ht="12.75">
      <c r="A26" s="98" t="s">
        <v>73</v>
      </c>
      <c r="B26" s="182" t="s">
        <v>743</v>
      </c>
      <c r="C26" s="166">
        <v>2008</v>
      </c>
      <c r="D26" s="97">
        <v>70.60509554140127</v>
      </c>
      <c r="E26" s="99">
        <v>69.19338238194817</v>
      </c>
      <c r="F26" s="97">
        <v>73.60294117647058</v>
      </c>
      <c r="G26" s="31">
        <v>97.9794313369631</v>
      </c>
      <c r="H26" s="97">
        <v>97.47313819933306</v>
      </c>
      <c r="I26" s="97">
        <v>108.74441029988344</v>
      </c>
      <c r="J26" s="31">
        <v>86.88361408882083</v>
      </c>
      <c r="K26" s="31"/>
      <c r="L26" s="31">
        <v>42.89105058365758</v>
      </c>
      <c r="M26" s="32"/>
      <c r="N26" s="32"/>
      <c r="O26" s="31"/>
      <c r="P26" s="31"/>
      <c r="Q26" s="31"/>
      <c r="R26" s="31"/>
      <c r="S26" s="31"/>
      <c r="T26" s="100">
        <f t="shared" si="1"/>
        <v>647.3730636084781</v>
      </c>
      <c r="U26" s="114">
        <f t="shared" si="2"/>
        <v>8</v>
      </c>
      <c r="V26" s="97">
        <f t="shared" si="3"/>
        <v>-574.4633376389122</v>
      </c>
      <c r="W26" s="110">
        <f t="shared" si="4"/>
        <v>647.3730636084781</v>
      </c>
    </row>
    <row r="27" spans="1:23" ht="12.75">
      <c r="A27" s="98" t="s">
        <v>74</v>
      </c>
      <c r="B27" s="182" t="s">
        <v>677</v>
      </c>
      <c r="C27" s="166">
        <v>1966</v>
      </c>
      <c r="D27" s="97"/>
      <c r="E27" s="99"/>
      <c r="F27" s="97"/>
      <c r="G27" s="31">
        <v>70.52920423363388</v>
      </c>
      <c r="H27" s="97">
        <v>85.03888024883358</v>
      </c>
      <c r="I27" s="97"/>
      <c r="J27" s="31">
        <v>105.61041292639139</v>
      </c>
      <c r="K27" s="31">
        <v>95.5794320798158</v>
      </c>
      <c r="L27" s="31"/>
      <c r="M27" s="32">
        <v>68.69439217162211</v>
      </c>
      <c r="N27" s="32">
        <v>77.52582159624414</v>
      </c>
      <c r="O27" s="31">
        <v>45.84435826683571</v>
      </c>
      <c r="P27" s="31">
        <v>52.206434316353885</v>
      </c>
      <c r="Q27" s="31"/>
      <c r="R27" s="31"/>
      <c r="S27" s="31"/>
      <c r="T27" s="100">
        <f t="shared" si="1"/>
        <v>601.0289358397306</v>
      </c>
      <c r="U27" s="114">
        <f t="shared" si="2"/>
        <v>8</v>
      </c>
      <c r="V27" s="97">
        <f t="shared" si="3"/>
        <v>-620.8074654076597</v>
      </c>
      <c r="W27" s="110">
        <f t="shared" si="4"/>
        <v>601.0289358397306</v>
      </c>
    </row>
    <row r="28" spans="1:23" ht="12.75">
      <c r="A28" s="98" t="s">
        <v>75</v>
      </c>
      <c r="B28" s="182" t="s">
        <v>710</v>
      </c>
      <c r="C28" s="166">
        <v>1978</v>
      </c>
      <c r="D28" s="97"/>
      <c r="E28" s="99">
        <v>98.0611915382684</v>
      </c>
      <c r="F28" s="97">
        <v>66.68414154652686</v>
      </c>
      <c r="G28" s="31">
        <v>107.62746430999321</v>
      </c>
      <c r="H28" s="97">
        <v>99.96175908221795</v>
      </c>
      <c r="I28" s="97">
        <v>121.57496902106567</v>
      </c>
      <c r="J28" s="31"/>
      <c r="K28" s="31"/>
      <c r="L28" s="31"/>
      <c r="M28" s="32"/>
      <c r="N28" s="32"/>
      <c r="O28" s="31">
        <v>87.18815943728019</v>
      </c>
      <c r="P28" s="31"/>
      <c r="Q28" s="31"/>
      <c r="R28" s="31"/>
      <c r="S28" s="31"/>
      <c r="T28" s="100">
        <f t="shared" si="1"/>
        <v>581.0976849353523</v>
      </c>
      <c r="U28" s="114">
        <f t="shared" si="2"/>
        <v>6</v>
      </c>
      <c r="V28" s="97">
        <f t="shared" si="3"/>
        <v>-640.738716312038</v>
      </c>
      <c r="W28" s="110">
        <f t="shared" si="4"/>
        <v>581.0976849353523</v>
      </c>
    </row>
    <row r="29" spans="1:23" ht="12.75">
      <c r="A29" s="98" t="s">
        <v>76</v>
      </c>
      <c r="B29" s="182" t="s">
        <v>762</v>
      </c>
      <c r="C29" s="166">
        <v>2009</v>
      </c>
      <c r="D29" s="97">
        <v>96.96428571428571</v>
      </c>
      <c r="E29" s="99">
        <v>72.17422861114042</v>
      </c>
      <c r="F29" s="97"/>
      <c r="G29" s="31"/>
      <c r="H29" s="97">
        <v>93.67864693446087</v>
      </c>
      <c r="I29" s="97"/>
      <c r="J29" s="31"/>
      <c r="K29" s="31"/>
      <c r="L29" s="31">
        <v>36.92996108949416</v>
      </c>
      <c r="M29" s="32">
        <v>101.61581920903956</v>
      </c>
      <c r="N29" s="32">
        <v>66.72769953051643</v>
      </c>
      <c r="O29" s="31">
        <v>64.64163090128756</v>
      </c>
      <c r="P29" s="31">
        <v>24.324396782841823</v>
      </c>
      <c r="Q29" s="31"/>
      <c r="R29" s="31"/>
      <c r="S29" s="31"/>
      <c r="T29" s="100">
        <f t="shared" si="1"/>
        <v>557.0566687730666</v>
      </c>
      <c r="U29" s="114">
        <f t="shared" si="2"/>
        <v>8</v>
      </c>
      <c r="V29" s="97">
        <f t="shared" si="3"/>
        <v>-664.7797324743237</v>
      </c>
      <c r="W29" s="110">
        <f t="shared" si="4"/>
        <v>557.0566687730666</v>
      </c>
    </row>
    <row r="30" spans="1:23" ht="12.75">
      <c r="A30" s="98" t="s">
        <v>77</v>
      </c>
      <c r="B30" s="182" t="s">
        <v>734</v>
      </c>
      <c r="C30" s="166">
        <v>2008</v>
      </c>
      <c r="D30" s="97"/>
      <c r="E30" s="99">
        <v>83.53950425066628</v>
      </c>
      <c r="F30" s="97">
        <v>72.45487364620939</v>
      </c>
      <c r="G30" s="31"/>
      <c r="H30" s="97">
        <v>99.68749999999999</v>
      </c>
      <c r="I30" s="97">
        <v>39.92</v>
      </c>
      <c r="J30" s="31">
        <v>93.86503067484662</v>
      </c>
      <c r="K30" s="31"/>
      <c r="L30" s="31">
        <v>53.147859922178974</v>
      </c>
      <c r="M30" s="32"/>
      <c r="N30" s="32"/>
      <c r="O30" s="31">
        <v>75.78601292284303</v>
      </c>
      <c r="P30" s="31">
        <v>37.46112600536193</v>
      </c>
      <c r="Q30" s="31"/>
      <c r="R30" s="31"/>
      <c r="S30" s="31"/>
      <c r="T30" s="100">
        <f t="shared" si="1"/>
        <v>555.8619074221062</v>
      </c>
      <c r="U30" s="114">
        <f t="shared" si="2"/>
        <v>8</v>
      </c>
      <c r="V30" s="97">
        <f t="shared" si="3"/>
        <v>-665.9744938252841</v>
      </c>
      <c r="W30" s="110">
        <f t="shared" si="4"/>
        <v>555.8619074221062</v>
      </c>
    </row>
    <row r="31" spans="1:23" ht="12.75">
      <c r="A31" s="98" t="s">
        <v>78</v>
      </c>
      <c r="B31" s="182" t="s">
        <v>754</v>
      </c>
      <c r="C31" s="166">
        <v>1988</v>
      </c>
      <c r="D31" s="97"/>
      <c r="E31" s="99">
        <v>103.54923302742606</v>
      </c>
      <c r="F31" s="97">
        <v>67.89825970548861</v>
      </c>
      <c r="G31" s="31"/>
      <c r="H31" s="97"/>
      <c r="I31" s="97"/>
      <c r="J31" s="31">
        <v>92.33877687052158</v>
      </c>
      <c r="K31" s="31">
        <v>104.11101474414569</v>
      </c>
      <c r="L31" s="31">
        <v>62.67315175097275</v>
      </c>
      <c r="M31" s="32"/>
      <c r="N31" s="32">
        <v>63.91079812206573</v>
      </c>
      <c r="O31" s="31"/>
      <c r="P31" s="31">
        <v>55.15549597855228</v>
      </c>
      <c r="Q31" s="31"/>
      <c r="R31" s="31"/>
      <c r="S31" s="31"/>
      <c r="T31" s="100">
        <f t="shared" si="1"/>
        <v>549.6367301991727</v>
      </c>
      <c r="U31" s="114">
        <f t="shared" si="2"/>
        <v>7</v>
      </c>
      <c r="V31" s="97">
        <f t="shared" si="3"/>
        <v>-672.1996710482176</v>
      </c>
      <c r="W31" s="110">
        <f t="shared" si="4"/>
        <v>549.6367301991727</v>
      </c>
    </row>
    <row r="32" spans="1:23" ht="12.75">
      <c r="A32" s="98" t="s">
        <v>79</v>
      </c>
      <c r="B32" s="182" t="s">
        <v>779</v>
      </c>
      <c r="C32" s="166">
        <v>1976</v>
      </c>
      <c r="D32" s="97"/>
      <c r="E32" s="233"/>
      <c r="F32" s="97"/>
      <c r="G32" s="31"/>
      <c r="H32" s="97"/>
      <c r="I32" s="97">
        <v>109.75292601739503</v>
      </c>
      <c r="J32" s="31">
        <v>109.50439146800502</v>
      </c>
      <c r="K32" s="31">
        <v>106.10777109775105</v>
      </c>
      <c r="L32" s="31">
        <v>66.56420233463032</v>
      </c>
      <c r="M32" s="32"/>
      <c r="N32" s="32">
        <v>71.4225352112676</v>
      </c>
      <c r="O32" s="31"/>
      <c r="P32" s="31">
        <v>58.37265415549599</v>
      </c>
      <c r="Q32" s="31"/>
      <c r="R32" s="31"/>
      <c r="S32" s="31"/>
      <c r="T32" s="100">
        <f t="shared" si="1"/>
        <v>521.7244802845449</v>
      </c>
      <c r="U32" s="114">
        <f t="shared" si="2"/>
        <v>6</v>
      </c>
      <c r="V32" s="97">
        <f t="shared" si="3"/>
        <v>-700.1119209628454</v>
      </c>
      <c r="W32" s="110">
        <f t="shared" si="4"/>
        <v>521.7244802845449</v>
      </c>
    </row>
    <row r="33" spans="1:23" ht="12.75">
      <c r="A33" s="98" t="s">
        <v>80</v>
      </c>
      <c r="B33" s="182" t="s">
        <v>719</v>
      </c>
      <c r="C33" s="166">
        <v>1972</v>
      </c>
      <c r="D33" s="97"/>
      <c r="E33" s="259">
        <v>91.32410899382766</v>
      </c>
      <c r="F33" s="97">
        <v>85.15204170286707</v>
      </c>
      <c r="G33" s="31"/>
      <c r="H33" s="97">
        <v>101.04651162790697</v>
      </c>
      <c r="I33" s="97"/>
      <c r="J33" s="31">
        <v>93.86503067484662</v>
      </c>
      <c r="K33" s="31"/>
      <c r="L33" s="31"/>
      <c r="M33" s="32"/>
      <c r="N33" s="32">
        <v>56.86854460093896</v>
      </c>
      <c r="O33" s="31"/>
      <c r="P33" s="31">
        <v>82.50134048257372</v>
      </c>
      <c r="Q33" s="31"/>
      <c r="R33" s="31"/>
      <c r="S33" s="31"/>
      <c r="T33" s="100">
        <f t="shared" si="1"/>
        <v>510.75757808296095</v>
      </c>
      <c r="U33" s="114">
        <f t="shared" si="2"/>
        <v>6</v>
      </c>
      <c r="V33" s="97">
        <f t="shared" si="3"/>
        <v>-711.0788231644294</v>
      </c>
      <c r="W33" s="110">
        <f t="shared" si="4"/>
        <v>510.75757808296095</v>
      </c>
    </row>
    <row r="34" spans="1:23" ht="12.75">
      <c r="A34" s="98" t="s">
        <v>81</v>
      </c>
      <c r="B34" s="182" t="s">
        <v>704</v>
      </c>
      <c r="C34" s="166">
        <v>1976</v>
      </c>
      <c r="D34" s="97"/>
      <c r="E34" s="99">
        <v>101.83870076015552</v>
      </c>
      <c r="F34" s="97">
        <v>83.05743243243242</v>
      </c>
      <c r="G34" s="31"/>
      <c r="H34" s="97"/>
      <c r="I34" s="97">
        <v>40.5</v>
      </c>
      <c r="J34" s="31">
        <v>113.73517786561264</v>
      </c>
      <c r="K34" s="31"/>
      <c r="L34" s="31">
        <v>76.852140077821</v>
      </c>
      <c r="M34" s="32"/>
      <c r="N34" s="32">
        <v>64.38028169014085</v>
      </c>
      <c r="O34" s="31"/>
      <c r="P34" s="31"/>
      <c r="Q34" s="31"/>
      <c r="R34" s="31"/>
      <c r="S34" s="31"/>
      <c r="T34" s="100">
        <f t="shared" si="1"/>
        <v>480.36373282616245</v>
      </c>
      <c r="U34" s="114">
        <f t="shared" si="2"/>
        <v>6</v>
      </c>
      <c r="V34" s="97">
        <f t="shared" si="3"/>
        <v>-741.4726684212278</v>
      </c>
      <c r="W34" s="110">
        <f t="shared" si="4"/>
        <v>480.36373282616245</v>
      </c>
    </row>
    <row r="35" spans="1:23" ht="12.75">
      <c r="A35" s="98" t="s">
        <v>82</v>
      </c>
      <c r="B35" s="182" t="s">
        <v>744</v>
      </c>
      <c r="C35" s="166">
        <v>2010</v>
      </c>
      <c r="D35" s="97">
        <v>77.02797202797203</v>
      </c>
      <c r="E35" s="99">
        <v>69.65342470810828</v>
      </c>
      <c r="F35" s="97">
        <v>58.13578185865331</v>
      </c>
      <c r="G35" s="31"/>
      <c r="H35" s="97"/>
      <c r="I35" s="97"/>
      <c r="J35" s="31"/>
      <c r="K35" s="31"/>
      <c r="L35" s="31">
        <v>39.04669260700388</v>
      </c>
      <c r="M35" s="32">
        <v>81.83920505871724</v>
      </c>
      <c r="N35" s="32">
        <v>38.08920187793427</v>
      </c>
      <c r="O35" s="31">
        <v>45.22091570515176</v>
      </c>
      <c r="P35" s="31">
        <v>30.2225201072386</v>
      </c>
      <c r="Q35" s="31"/>
      <c r="R35" s="31"/>
      <c r="S35" s="31"/>
      <c r="T35" s="100">
        <f t="shared" si="1"/>
        <v>439.23571395077937</v>
      </c>
      <c r="U35" s="114">
        <f t="shared" si="2"/>
        <v>8</v>
      </c>
      <c r="V35" s="97">
        <f t="shared" si="3"/>
        <v>-782.6006872966109</v>
      </c>
      <c r="W35" s="110">
        <f t="shared" si="4"/>
        <v>439.23571395077937</v>
      </c>
    </row>
    <row r="36" spans="1:23" ht="12.75">
      <c r="A36" s="98" t="s">
        <v>83</v>
      </c>
      <c r="B36" s="182" t="s">
        <v>725</v>
      </c>
      <c r="C36" s="166">
        <v>2003</v>
      </c>
      <c r="D36" s="97">
        <v>81.86567164179104</v>
      </c>
      <c r="E36" s="259">
        <v>77.0800903444392</v>
      </c>
      <c r="F36" s="97">
        <v>71.6535994297933</v>
      </c>
      <c r="G36" s="31">
        <v>110.01396648044692</v>
      </c>
      <c r="H36" s="97"/>
      <c r="I36" s="97">
        <v>39.92</v>
      </c>
      <c r="J36" s="31"/>
      <c r="K36" s="261"/>
      <c r="L36" s="31">
        <v>48.13618677042801</v>
      </c>
      <c r="M36" s="32"/>
      <c r="N36" s="32"/>
      <c r="O36" s="31"/>
      <c r="P36" s="31"/>
      <c r="Q36" s="31"/>
      <c r="R36" s="31"/>
      <c r="S36" s="31"/>
      <c r="T36" s="100">
        <f t="shared" si="1"/>
        <v>428.6695146668985</v>
      </c>
      <c r="U36" s="114">
        <f t="shared" si="2"/>
        <v>6</v>
      </c>
      <c r="V36" s="97">
        <f t="shared" si="3"/>
        <v>-793.1668865804918</v>
      </c>
      <c r="W36" s="110">
        <f t="shared" si="4"/>
        <v>428.6695146668985</v>
      </c>
    </row>
    <row r="37" spans="1:23" ht="12.75">
      <c r="A37" s="98" t="s">
        <v>84</v>
      </c>
      <c r="B37" s="182" t="s">
        <v>726</v>
      </c>
      <c r="C37" s="166">
        <v>1988</v>
      </c>
      <c r="D37" s="97">
        <v>72.76315789473684</v>
      </c>
      <c r="E37" s="99">
        <v>75.77219890999416</v>
      </c>
      <c r="F37" s="97">
        <v>54.81865284974093</v>
      </c>
      <c r="G37" s="31"/>
      <c r="H37" s="97"/>
      <c r="I37" s="97"/>
      <c r="J37" s="31">
        <v>79.78579175704989</v>
      </c>
      <c r="K37" s="31"/>
      <c r="L37" s="31">
        <v>48.63424124513617</v>
      </c>
      <c r="M37" s="32">
        <v>55.01132300357568</v>
      </c>
      <c r="N37" s="32">
        <v>34.80281690140845</v>
      </c>
      <c r="O37" s="31"/>
      <c r="P37" s="31"/>
      <c r="Q37" s="31"/>
      <c r="R37" s="31"/>
      <c r="S37" s="31"/>
      <c r="T37" s="100">
        <f t="shared" si="1"/>
        <v>421.58818256164216</v>
      </c>
      <c r="U37" s="114">
        <f t="shared" si="2"/>
        <v>7</v>
      </c>
      <c r="V37" s="97">
        <f t="shared" si="3"/>
        <v>-800.2482186857482</v>
      </c>
      <c r="W37" s="110">
        <f t="shared" si="4"/>
        <v>421.58818256164216</v>
      </c>
    </row>
    <row r="38" spans="1:23" ht="12.75">
      <c r="A38" s="98" t="s">
        <v>85</v>
      </c>
      <c r="B38" s="182" t="s">
        <v>680</v>
      </c>
      <c r="C38" s="166">
        <v>1968</v>
      </c>
      <c r="D38" s="97"/>
      <c r="E38" s="259"/>
      <c r="F38" s="97">
        <v>67.66666666666666</v>
      </c>
      <c r="G38" s="31">
        <v>76.53508771929825</v>
      </c>
      <c r="H38" s="97"/>
      <c r="I38" s="97"/>
      <c r="J38" s="31">
        <v>95.90717669766626</v>
      </c>
      <c r="K38" s="31"/>
      <c r="L38" s="31">
        <v>55.48249027237354</v>
      </c>
      <c r="M38" s="32"/>
      <c r="N38" s="32">
        <v>55.929577464788736</v>
      </c>
      <c r="O38" s="31"/>
      <c r="P38" s="31">
        <v>52.474530831099194</v>
      </c>
      <c r="Q38" s="31"/>
      <c r="R38" s="31"/>
      <c r="S38" s="31"/>
      <c r="T38" s="100">
        <f t="shared" si="1"/>
        <v>403.9955296518926</v>
      </c>
      <c r="U38" s="114">
        <f t="shared" si="2"/>
        <v>6</v>
      </c>
      <c r="V38" s="97">
        <f t="shared" si="3"/>
        <v>-817.8408715954977</v>
      </c>
      <c r="W38" s="110">
        <f t="shared" si="4"/>
        <v>403.9955296518926</v>
      </c>
    </row>
    <row r="39" spans="1:23" ht="12.75">
      <c r="A39" s="98" t="s">
        <v>86</v>
      </c>
      <c r="B39" s="182" t="s">
        <v>681</v>
      </c>
      <c r="C39" s="166">
        <v>1977</v>
      </c>
      <c r="D39" s="97">
        <v>81.86567164179104</v>
      </c>
      <c r="E39" s="99">
        <v>104.93739236836058</v>
      </c>
      <c r="F39" s="97"/>
      <c r="G39" s="31"/>
      <c r="H39" s="97"/>
      <c r="I39" s="97"/>
      <c r="J39" s="31">
        <v>99.86105965172287</v>
      </c>
      <c r="K39" s="31">
        <v>102.72340425531915</v>
      </c>
      <c r="L39" s="31"/>
      <c r="M39" s="32"/>
      <c r="N39" s="32"/>
      <c r="O39" s="31"/>
      <c r="P39" s="31"/>
      <c r="Q39" s="31"/>
      <c r="R39" s="31"/>
      <c r="S39" s="31"/>
      <c r="T39" s="100">
        <f t="shared" si="1"/>
        <v>389.38752791719367</v>
      </c>
      <c r="U39" s="114">
        <f t="shared" si="2"/>
        <v>4</v>
      </c>
      <c r="V39" s="97">
        <f t="shared" si="3"/>
        <v>-832.4488733301966</v>
      </c>
      <c r="W39" s="110">
        <f t="shared" si="4"/>
        <v>389.38752791719367</v>
      </c>
    </row>
    <row r="40" spans="1:23" ht="12.75">
      <c r="A40" s="98" t="s">
        <v>87</v>
      </c>
      <c r="B40" s="182" t="s">
        <v>675</v>
      </c>
      <c r="C40" s="166">
        <v>1985</v>
      </c>
      <c r="D40" s="97">
        <v>90.83333333333333</v>
      </c>
      <c r="E40" s="99">
        <v>94.49</v>
      </c>
      <c r="F40" s="97"/>
      <c r="G40" s="31"/>
      <c r="H40" s="97"/>
      <c r="I40" s="97"/>
      <c r="J40" s="31">
        <v>114.83992885726991</v>
      </c>
      <c r="K40" s="31"/>
      <c r="L40" s="31"/>
      <c r="M40" s="32"/>
      <c r="N40" s="32"/>
      <c r="O40" s="31"/>
      <c r="P40" s="31">
        <v>77.67560321715817</v>
      </c>
      <c r="Q40" s="31"/>
      <c r="R40" s="31"/>
      <c r="S40" s="31"/>
      <c r="T40" s="100">
        <f t="shared" si="1"/>
        <v>377.83886540776143</v>
      </c>
      <c r="U40" s="114">
        <f t="shared" si="2"/>
        <v>4</v>
      </c>
      <c r="V40" s="97">
        <f t="shared" si="3"/>
        <v>-843.9975358396289</v>
      </c>
      <c r="W40" s="110">
        <f t="shared" si="4"/>
        <v>377.83886540776143</v>
      </c>
    </row>
    <row r="41" spans="1:23" ht="12.75">
      <c r="A41" s="98" t="s">
        <v>88</v>
      </c>
      <c r="B41" s="182" t="s">
        <v>921</v>
      </c>
      <c r="C41" s="166">
        <v>1983</v>
      </c>
      <c r="D41" s="97"/>
      <c r="E41" s="99"/>
      <c r="F41" s="97"/>
      <c r="G41" s="31"/>
      <c r="H41" s="97"/>
      <c r="I41" s="97"/>
      <c r="J41" s="31"/>
      <c r="K41" s="31">
        <v>103.44220025784271</v>
      </c>
      <c r="L41" s="31">
        <v>55.38910505836575</v>
      </c>
      <c r="M41" s="32">
        <v>45.320281246211664</v>
      </c>
      <c r="N41" s="32">
        <v>60.154929577464785</v>
      </c>
      <c r="O41" s="31">
        <v>62.73175296319402</v>
      </c>
      <c r="P41" s="31">
        <v>45.50402144772118</v>
      </c>
      <c r="Q41" s="31"/>
      <c r="R41" s="31"/>
      <c r="S41" s="31"/>
      <c r="T41" s="100">
        <f t="shared" si="1"/>
        <v>372.54229055080015</v>
      </c>
      <c r="U41" s="114">
        <f t="shared" si="2"/>
        <v>6</v>
      </c>
      <c r="V41" s="97">
        <f t="shared" si="3"/>
        <v>-849.2941106965902</v>
      </c>
      <c r="W41" s="110">
        <f t="shared" si="4"/>
        <v>372.54229055080015</v>
      </c>
    </row>
    <row r="42" spans="1:23" ht="12.75">
      <c r="A42" s="98" t="s">
        <v>89</v>
      </c>
      <c r="B42" s="182" t="s">
        <v>763</v>
      </c>
      <c r="C42" s="166">
        <v>2010</v>
      </c>
      <c r="D42" s="97">
        <v>86.74603174603173</v>
      </c>
      <c r="E42" s="99">
        <v>65.28097942853306</v>
      </c>
      <c r="F42" s="97"/>
      <c r="G42" s="31"/>
      <c r="H42" s="97"/>
      <c r="I42" s="97"/>
      <c r="J42" s="31"/>
      <c r="K42" s="31"/>
      <c r="L42" s="31"/>
      <c r="M42" s="32">
        <v>73.39725751159509</v>
      </c>
      <c r="N42" s="32">
        <v>54.051643192488264</v>
      </c>
      <c r="O42" s="31">
        <v>65.35753826115273</v>
      </c>
      <c r="P42" s="31">
        <v>21.10723860589812</v>
      </c>
      <c r="Q42" s="31"/>
      <c r="R42" s="31"/>
      <c r="S42" s="31"/>
      <c r="T42" s="100">
        <f t="shared" si="1"/>
        <v>365.94068874569905</v>
      </c>
      <c r="U42" s="114">
        <f t="shared" si="2"/>
        <v>6</v>
      </c>
      <c r="V42" s="97">
        <f t="shared" si="3"/>
        <v>-855.8957125016913</v>
      </c>
      <c r="W42" s="110">
        <f t="shared" si="4"/>
        <v>365.94068874569905</v>
      </c>
    </row>
    <row r="43" spans="1:23" ht="12.75">
      <c r="A43" s="98" t="s">
        <v>90</v>
      </c>
      <c r="B43" s="182" t="s">
        <v>728</v>
      </c>
      <c r="C43" s="166">
        <v>1983</v>
      </c>
      <c r="D43" s="97"/>
      <c r="E43" s="99">
        <v>82.93688641373521</v>
      </c>
      <c r="F43" s="97">
        <v>75.43116490166415</v>
      </c>
      <c r="G43" s="31"/>
      <c r="H43" s="97"/>
      <c r="I43" s="97"/>
      <c r="J43" s="31">
        <v>98.75433473261546</v>
      </c>
      <c r="K43" s="31">
        <v>103.03418803418803</v>
      </c>
      <c r="L43" s="31"/>
      <c r="M43" s="32"/>
      <c r="N43" s="32"/>
      <c r="O43" s="31"/>
      <c r="P43" s="31"/>
      <c r="Q43" s="31"/>
      <c r="R43" s="31"/>
      <c r="S43" s="31"/>
      <c r="T43" s="100">
        <f t="shared" si="1"/>
        <v>360.1565740822029</v>
      </c>
      <c r="U43" s="114">
        <f t="shared" si="2"/>
        <v>4</v>
      </c>
      <c r="V43" s="97">
        <f t="shared" si="3"/>
        <v>-861.6798271651874</v>
      </c>
      <c r="W43" s="110">
        <f t="shared" si="4"/>
        <v>360.1565740822029</v>
      </c>
    </row>
    <row r="44" spans="1:23" ht="12.75">
      <c r="A44" s="98" t="s">
        <v>91</v>
      </c>
      <c r="B44" s="182" t="s">
        <v>796</v>
      </c>
      <c r="C44" s="166"/>
      <c r="D44" s="97"/>
      <c r="E44" s="233"/>
      <c r="F44" s="97">
        <v>79.87075928917609</v>
      </c>
      <c r="G44" s="31"/>
      <c r="H44" s="97"/>
      <c r="I44" s="97">
        <v>74.56</v>
      </c>
      <c r="J44" s="31">
        <v>106.209807073955</v>
      </c>
      <c r="K44" s="31"/>
      <c r="L44" s="31"/>
      <c r="M44" s="32"/>
      <c r="N44" s="32"/>
      <c r="O44" s="31">
        <v>78.36402990948446</v>
      </c>
      <c r="P44" s="31"/>
      <c r="Q44" s="31"/>
      <c r="R44" s="31"/>
      <c r="S44" s="31"/>
      <c r="T44" s="100">
        <f t="shared" si="1"/>
        <v>339.0045962726156</v>
      </c>
      <c r="U44" s="114">
        <f t="shared" si="2"/>
        <v>4</v>
      </c>
      <c r="V44" s="97">
        <f t="shared" si="3"/>
        <v>-882.8318049747747</v>
      </c>
      <c r="W44" s="110">
        <f t="shared" si="4"/>
        <v>339.0045962726156</v>
      </c>
    </row>
    <row r="45" spans="1:23" ht="12.75">
      <c r="A45" s="98" t="s">
        <v>92</v>
      </c>
      <c r="B45" s="182" t="s">
        <v>761</v>
      </c>
      <c r="C45" s="166">
        <v>1996</v>
      </c>
      <c r="D45" s="97"/>
      <c r="E45" s="99"/>
      <c r="F45" s="97">
        <v>96.4135864135864</v>
      </c>
      <c r="G45" s="31"/>
      <c r="H45" s="97">
        <v>112.35865724381624</v>
      </c>
      <c r="I45" s="97">
        <v>129.56849500135098</v>
      </c>
      <c r="J45" s="31"/>
      <c r="K45" s="31"/>
      <c r="L45" s="31"/>
      <c r="M45" s="32"/>
      <c r="N45" s="32"/>
      <c r="O45" s="31"/>
      <c r="P45" s="31"/>
      <c r="Q45" s="31"/>
      <c r="R45" s="31"/>
      <c r="S45" s="31"/>
      <c r="T45" s="100">
        <f t="shared" si="1"/>
        <v>338.3407386587536</v>
      </c>
      <c r="U45" s="114">
        <f t="shared" si="2"/>
        <v>3</v>
      </c>
      <c r="V45" s="97">
        <f t="shared" si="3"/>
        <v>-883.4956625886367</v>
      </c>
      <c r="W45" s="110">
        <f t="shared" si="4"/>
        <v>338.3407386587536</v>
      </c>
    </row>
    <row r="46" spans="1:23" ht="12.75">
      <c r="A46" s="98" t="s">
        <v>93</v>
      </c>
      <c r="B46" s="182" t="s">
        <v>922</v>
      </c>
      <c r="C46" s="166">
        <v>1986</v>
      </c>
      <c r="D46" s="97"/>
      <c r="E46" s="259"/>
      <c r="F46" s="97"/>
      <c r="G46" s="31"/>
      <c r="H46" s="97"/>
      <c r="I46" s="97"/>
      <c r="J46" s="31"/>
      <c r="K46" s="31">
        <v>85.74037834311807</v>
      </c>
      <c r="L46" s="31">
        <v>50.61089494163423</v>
      </c>
      <c r="M46" s="32">
        <v>55.1</v>
      </c>
      <c r="N46" s="32">
        <v>58.74647887323944</v>
      </c>
      <c r="O46" s="31">
        <v>43.93046451980622</v>
      </c>
      <c r="P46" s="31">
        <v>32.09919571045576</v>
      </c>
      <c r="Q46" s="31"/>
      <c r="R46" s="31"/>
      <c r="S46" s="31"/>
      <c r="T46" s="100">
        <f t="shared" si="1"/>
        <v>326.2274123882537</v>
      </c>
      <c r="U46" s="114">
        <f t="shared" si="2"/>
        <v>6</v>
      </c>
      <c r="V46" s="97">
        <f t="shared" si="3"/>
        <v>-895.6089888591366</v>
      </c>
      <c r="W46" s="110">
        <f t="shared" si="4"/>
        <v>326.2274123882537</v>
      </c>
    </row>
    <row r="47" spans="1:23" ht="12.75">
      <c r="A47" s="98" t="s">
        <v>94</v>
      </c>
      <c r="B47" s="182" t="s">
        <v>708</v>
      </c>
      <c r="C47" s="166">
        <v>1978</v>
      </c>
      <c r="D47" s="97"/>
      <c r="E47" s="99">
        <v>77.92697134589531</v>
      </c>
      <c r="F47" s="97">
        <v>55.55028962611901</v>
      </c>
      <c r="G47" s="31">
        <v>78.11541929666366</v>
      </c>
      <c r="H47" s="97"/>
      <c r="I47" s="97">
        <v>100.47215404946196</v>
      </c>
      <c r="J47" s="31"/>
      <c r="K47" s="31"/>
      <c r="L47" s="31"/>
      <c r="M47" s="32"/>
      <c r="N47" s="32"/>
      <c r="O47" s="31"/>
      <c r="P47" s="31"/>
      <c r="Q47" s="31"/>
      <c r="R47" s="31"/>
      <c r="S47" s="31"/>
      <c r="T47" s="100">
        <f t="shared" si="1"/>
        <v>312.06483431813996</v>
      </c>
      <c r="U47" s="114">
        <f t="shared" si="2"/>
        <v>4</v>
      </c>
      <c r="V47" s="97">
        <f t="shared" si="3"/>
        <v>-909.7715669292504</v>
      </c>
      <c r="W47" s="110">
        <f t="shared" si="4"/>
        <v>312.06483431813996</v>
      </c>
    </row>
    <row r="48" spans="1:23" ht="12.75">
      <c r="A48" s="98" t="s">
        <v>95</v>
      </c>
      <c r="B48" s="182" t="s">
        <v>712</v>
      </c>
      <c r="C48" s="166">
        <v>1974</v>
      </c>
      <c r="D48" s="97">
        <v>89.42622950819673</v>
      </c>
      <c r="E48" s="99"/>
      <c r="F48" s="97"/>
      <c r="G48" s="31"/>
      <c r="H48" s="97">
        <v>93.62676056338027</v>
      </c>
      <c r="I48" s="97"/>
      <c r="J48" s="31"/>
      <c r="K48" s="31"/>
      <c r="L48" s="31"/>
      <c r="M48" s="32"/>
      <c r="N48" s="32"/>
      <c r="O48" s="31">
        <v>62.78769903215736</v>
      </c>
      <c r="P48" s="31">
        <v>57.03217158176944</v>
      </c>
      <c r="Q48" s="31"/>
      <c r="R48" s="31"/>
      <c r="S48" s="31"/>
      <c r="T48" s="100">
        <f t="shared" si="1"/>
        <v>302.8728606855038</v>
      </c>
      <c r="U48" s="114">
        <f t="shared" si="2"/>
        <v>4</v>
      </c>
      <c r="V48" s="97">
        <f t="shared" si="3"/>
        <v>-918.9635405618865</v>
      </c>
      <c r="W48" s="110">
        <f t="shared" si="4"/>
        <v>302.8728606855038</v>
      </c>
    </row>
    <row r="49" spans="1:23" ht="12.75">
      <c r="A49" s="98" t="s">
        <v>96</v>
      </c>
      <c r="B49" s="182" t="s">
        <v>736</v>
      </c>
      <c r="C49" s="166">
        <v>2005</v>
      </c>
      <c r="D49" s="97"/>
      <c r="E49" s="99">
        <v>96.0048980391958</v>
      </c>
      <c r="F49" s="97">
        <v>75.23378582202112</v>
      </c>
      <c r="G49" s="31"/>
      <c r="H49" s="97"/>
      <c r="I49" s="97"/>
      <c r="J49" s="31"/>
      <c r="K49" s="31"/>
      <c r="L49" s="31">
        <v>63.07782101167314</v>
      </c>
      <c r="M49" s="32"/>
      <c r="N49" s="32">
        <v>62.03286384976526</v>
      </c>
      <c r="O49" s="31"/>
      <c r="P49" s="31"/>
      <c r="Q49" s="31"/>
      <c r="R49" s="31"/>
      <c r="S49" s="31"/>
      <c r="T49" s="100">
        <f t="shared" si="1"/>
        <v>296.3493687226553</v>
      </c>
      <c r="U49" s="114">
        <f t="shared" si="2"/>
        <v>4</v>
      </c>
      <c r="V49" s="97">
        <f t="shared" si="3"/>
        <v>-925.487032524735</v>
      </c>
      <c r="W49" s="110">
        <f t="shared" si="4"/>
        <v>296.3493687226553</v>
      </c>
    </row>
    <row r="50" spans="1:23" ht="12.75">
      <c r="A50" s="98" t="s">
        <v>97</v>
      </c>
      <c r="B50" s="182" t="s">
        <v>765</v>
      </c>
      <c r="C50" s="166">
        <v>2013</v>
      </c>
      <c r="D50" s="97">
        <v>71.4516129032258</v>
      </c>
      <c r="E50" s="99">
        <v>54.96394768686917</v>
      </c>
      <c r="F50" s="97"/>
      <c r="G50" s="31"/>
      <c r="H50" s="97"/>
      <c r="I50" s="97"/>
      <c r="J50" s="31"/>
      <c r="K50" s="31"/>
      <c r="L50" s="31"/>
      <c r="M50" s="32">
        <v>61.5149178679182</v>
      </c>
      <c r="N50" s="32">
        <v>15.553990610328638</v>
      </c>
      <c r="O50" s="31">
        <v>50.06316048169084</v>
      </c>
      <c r="P50" s="31">
        <v>40.41018766756032</v>
      </c>
      <c r="Q50" s="31"/>
      <c r="R50" s="31"/>
      <c r="S50" s="31"/>
      <c r="T50" s="100">
        <f t="shared" si="1"/>
        <v>293.95781721759295</v>
      </c>
      <c r="U50" s="114">
        <f t="shared" si="2"/>
        <v>6</v>
      </c>
      <c r="V50" s="97">
        <f t="shared" si="3"/>
        <v>-927.8785840297974</v>
      </c>
      <c r="W50" s="110">
        <f t="shared" si="4"/>
        <v>293.95781721759295</v>
      </c>
    </row>
    <row r="51" spans="1:23" ht="12.75">
      <c r="A51" s="98" t="s">
        <v>98</v>
      </c>
      <c r="B51" s="182" t="s">
        <v>803</v>
      </c>
      <c r="C51" s="166">
        <v>2007</v>
      </c>
      <c r="D51" s="97"/>
      <c r="E51" s="99">
        <v>95.92088534750835</v>
      </c>
      <c r="F51" s="97">
        <v>82.56711409395972</v>
      </c>
      <c r="G51" s="31"/>
      <c r="H51" s="97"/>
      <c r="I51" s="97"/>
      <c r="J51" s="31"/>
      <c r="K51" s="31"/>
      <c r="L51" s="31">
        <v>103</v>
      </c>
      <c r="M51" s="32"/>
      <c r="N51" s="32"/>
      <c r="O51" s="31"/>
      <c r="P51" s="31"/>
      <c r="Q51" s="31"/>
      <c r="R51" s="31"/>
      <c r="S51" s="31"/>
      <c r="T51" s="100">
        <f t="shared" si="1"/>
        <v>281.48799944146805</v>
      </c>
      <c r="U51" s="114">
        <f t="shared" si="2"/>
        <v>3</v>
      </c>
      <c r="V51" s="97">
        <f t="shared" si="3"/>
        <v>-940.3484018059223</v>
      </c>
      <c r="W51" s="110">
        <f t="shared" si="4"/>
        <v>281.48799944146805</v>
      </c>
    </row>
    <row r="52" spans="1:23" ht="12.75">
      <c r="A52" s="98" t="s">
        <v>99</v>
      </c>
      <c r="B52" s="182" t="s">
        <v>780</v>
      </c>
      <c r="C52" s="166">
        <v>1977</v>
      </c>
      <c r="D52" s="97"/>
      <c r="E52" s="99">
        <v>81.52770891321106</v>
      </c>
      <c r="F52" s="97">
        <v>71.96275071633238</v>
      </c>
      <c r="G52" s="31"/>
      <c r="H52" s="97">
        <v>98.05151175811869</v>
      </c>
      <c r="I52" s="97"/>
      <c r="J52" s="31"/>
      <c r="K52" s="31"/>
      <c r="L52" s="31"/>
      <c r="M52" s="32"/>
      <c r="N52" s="32"/>
      <c r="O52" s="31"/>
      <c r="P52" s="31"/>
      <c r="Q52" s="31"/>
      <c r="R52" s="31"/>
      <c r="S52" s="31"/>
      <c r="T52" s="100">
        <f t="shared" si="1"/>
        <v>251.54197138766213</v>
      </c>
      <c r="U52" s="114">
        <f t="shared" si="2"/>
        <v>3</v>
      </c>
      <c r="V52" s="97">
        <f t="shared" si="3"/>
        <v>-970.2944298597282</v>
      </c>
      <c r="W52" s="110">
        <f t="shared" si="4"/>
        <v>251.54197138766213</v>
      </c>
    </row>
    <row r="53" spans="1:23" ht="12.75">
      <c r="A53" s="98" t="s">
        <v>100</v>
      </c>
      <c r="B53" s="182" t="s">
        <v>747</v>
      </c>
      <c r="C53" s="166">
        <v>1998</v>
      </c>
      <c r="D53" s="97"/>
      <c r="E53" s="99"/>
      <c r="F53" s="97"/>
      <c r="G53" s="31"/>
      <c r="H53" s="97">
        <v>120</v>
      </c>
      <c r="I53" s="97"/>
      <c r="J53" s="31"/>
      <c r="K53" s="261">
        <v>130</v>
      </c>
      <c r="L53" s="31"/>
      <c r="M53" s="32"/>
      <c r="N53" s="32"/>
      <c r="O53" s="31"/>
      <c r="P53" s="31"/>
      <c r="Q53" s="31"/>
      <c r="R53" s="31"/>
      <c r="S53" s="31"/>
      <c r="T53" s="100">
        <f t="shared" si="1"/>
        <v>250</v>
      </c>
      <c r="U53" s="114">
        <f t="shared" si="2"/>
        <v>2</v>
      </c>
      <c r="V53" s="97">
        <f t="shared" si="3"/>
        <v>-971.8364012473903</v>
      </c>
      <c r="W53" s="110">
        <f t="shared" si="4"/>
        <v>250</v>
      </c>
    </row>
    <row r="54" spans="1:23" ht="12.75">
      <c r="A54" s="98" t="s">
        <v>101</v>
      </c>
      <c r="B54" s="182" t="s">
        <v>723</v>
      </c>
      <c r="C54" s="166">
        <v>1966</v>
      </c>
      <c r="D54" s="97">
        <v>67.04819277108435</v>
      </c>
      <c r="E54" s="99">
        <v>66.26892291233045</v>
      </c>
      <c r="F54" s="97"/>
      <c r="G54" s="31"/>
      <c r="H54" s="97"/>
      <c r="I54" s="97"/>
      <c r="J54" s="31"/>
      <c r="K54" s="31"/>
      <c r="L54" s="31"/>
      <c r="M54" s="32"/>
      <c r="N54" s="262">
        <v>57.33802816901409</v>
      </c>
      <c r="O54" s="31"/>
      <c r="P54" s="31">
        <v>52.742627345844504</v>
      </c>
      <c r="Q54" s="31"/>
      <c r="R54" s="31"/>
      <c r="S54" s="31"/>
      <c r="T54" s="100">
        <f t="shared" si="1"/>
        <v>243.39777119827338</v>
      </c>
      <c r="U54" s="114">
        <f t="shared" si="2"/>
        <v>4</v>
      </c>
      <c r="V54" s="97">
        <f t="shared" si="3"/>
        <v>-978.4386300491169</v>
      </c>
      <c r="W54" s="110">
        <f t="shared" si="4"/>
        <v>243.39777119827338</v>
      </c>
    </row>
    <row r="55" spans="1:23" ht="12.75">
      <c r="A55" s="98" t="s">
        <v>102</v>
      </c>
      <c r="B55" s="182" t="s">
        <v>690</v>
      </c>
      <c r="C55" s="166">
        <v>1954</v>
      </c>
      <c r="D55" s="97"/>
      <c r="E55" s="99">
        <v>25.331111433125635</v>
      </c>
      <c r="F55" s="97"/>
      <c r="G55" s="31"/>
      <c r="H55" s="97"/>
      <c r="I55" s="97"/>
      <c r="J55" s="31"/>
      <c r="K55" s="31"/>
      <c r="L55" s="31">
        <v>43.560311284046676</v>
      </c>
      <c r="M55" s="32"/>
      <c r="N55" s="32">
        <v>76.5868544600939</v>
      </c>
      <c r="O55" s="31">
        <v>40.83089687870407</v>
      </c>
      <c r="P55" s="31">
        <v>45.77211796246649</v>
      </c>
      <c r="Q55" s="31"/>
      <c r="R55" s="31"/>
      <c r="S55" s="31"/>
      <c r="T55" s="100">
        <f t="shared" si="1"/>
        <v>232.08129201843676</v>
      </c>
      <c r="U55" s="114">
        <f t="shared" si="2"/>
        <v>5</v>
      </c>
      <c r="V55" s="97">
        <f t="shared" si="3"/>
        <v>-989.7551092289535</v>
      </c>
      <c r="W55" s="110">
        <f t="shared" si="4"/>
        <v>232.08129201843676</v>
      </c>
    </row>
    <row r="56" spans="1:23" ht="12.75">
      <c r="A56" s="98" t="s">
        <v>103</v>
      </c>
      <c r="B56" s="182" t="s">
        <v>687</v>
      </c>
      <c r="C56" s="166">
        <v>1968</v>
      </c>
      <c r="D56" s="97">
        <v>73.66666666666667</v>
      </c>
      <c r="E56" s="99">
        <v>85.38123244479247</v>
      </c>
      <c r="F56" s="97"/>
      <c r="G56" s="31"/>
      <c r="H56" s="97"/>
      <c r="I56" s="97"/>
      <c r="J56" s="31"/>
      <c r="K56" s="31"/>
      <c r="L56" s="31"/>
      <c r="M56" s="32"/>
      <c r="N56" s="32"/>
      <c r="O56" s="31"/>
      <c r="P56" s="31">
        <v>72.31367292225201</v>
      </c>
      <c r="Q56" s="31"/>
      <c r="R56" s="31"/>
      <c r="S56" s="31"/>
      <c r="T56" s="100">
        <f t="shared" si="1"/>
        <v>231.36157203371116</v>
      </c>
      <c r="U56" s="114">
        <f t="shared" si="2"/>
        <v>3</v>
      </c>
      <c r="V56" s="97">
        <f t="shared" si="3"/>
        <v>-990.4748292136792</v>
      </c>
      <c r="W56" s="110">
        <f t="shared" si="4"/>
        <v>231.36157203371116</v>
      </c>
    </row>
    <row r="57" spans="1:23" ht="12.75">
      <c r="A57" s="98" t="s">
        <v>104</v>
      </c>
      <c r="B57" s="182" t="s">
        <v>901</v>
      </c>
      <c r="C57" s="166">
        <v>1990</v>
      </c>
      <c r="D57" s="97"/>
      <c r="E57" s="259"/>
      <c r="F57" s="97">
        <v>102.02127659574467</v>
      </c>
      <c r="G57" s="31"/>
      <c r="H57" s="97"/>
      <c r="I57" s="97"/>
      <c r="J57" s="31">
        <v>124.92581602373889</v>
      </c>
      <c r="K57" s="31"/>
      <c r="L57" s="31"/>
      <c r="M57" s="32"/>
      <c r="N57" s="32"/>
      <c r="O57" s="31"/>
      <c r="P57" s="31"/>
      <c r="Q57" s="31"/>
      <c r="R57" s="31"/>
      <c r="S57" s="31"/>
      <c r="T57" s="100">
        <f t="shared" si="1"/>
        <v>226.94709261948356</v>
      </c>
      <c r="U57" s="114">
        <f t="shared" si="2"/>
        <v>2</v>
      </c>
      <c r="V57" s="97">
        <f t="shared" si="3"/>
        <v>-994.8893086279068</v>
      </c>
      <c r="W57" s="110">
        <f t="shared" si="4"/>
        <v>226.94709261948356</v>
      </c>
    </row>
    <row r="58" spans="1:23" ht="12.75">
      <c r="A58" s="98" t="s">
        <v>105</v>
      </c>
      <c r="B58" s="182" t="s">
        <v>841</v>
      </c>
      <c r="C58" s="166"/>
      <c r="D58" s="97"/>
      <c r="E58" s="99"/>
      <c r="F58" s="97">
        <v>100.3866248693835</v>
      </c>
      <c r="G58" s="31"/>
      <c r="H58" s="97"/>
      <c r="I58" s="97"/>
      <c r="J58" s="31">
        <v>124.92581602373889</v>
      </c>
      <c r="K58" s="31"/>
      <c r="L58" s="31"/>
      <c r="M58" s="32"/>
      <c r="N58" s="32"/>
      <c r="O58" s="31"/>
      <c r="P58" s="31"/>
      <c r="Q58" s="31"/>
      <c r="R58" s="31"/>
      <c r="S58" s="31"/>
      <c r="T58" s="100">
        <f t="shared" si="1"/>
        <v>225.31244089312239</v>
      </c>
      <c r="U58" s="114">
        <f t="shared" si="2"/>
        <v>2</v>
      </c>
      <c r="V58" s="97">
        <f t="shared" si="3"/>
        <v>-996.523960354268</v>
      </c>
      <c r="W58" s="110">
        <f t="shared" si="4"/>
        <v>225.31244089312239</v>
      </c>
    </row>
    <row r="59" spans="1:23" ht="12.75">
      <c r="A59" s="98" t="s">
        <v>106</v>
      </c>
      <c r="B59" s="182" t="s">
        <v>748</v>
      </c>
      <c r="C59" s="166">
        <v>1998</v>
      </c>
      <c r="D59" s="97"/>
      <c r="E59" s="233"/>
      <c r="F59" s="97"/>
      <c r="G59" s="31"/>
      <c r="H59" s="97">
        <v>110.8340573414422</v>
      </c>
      <c r="I59" s="97"/>
      <c r="J59" s="31"/>
      <c r="K59" s="31">
        <v>114.43675889328064</v>
      </c>
      <c r="L59" s="31"/>
      <c r="M59" s="32"/>
      <c r="N59" s="32"/>
      <c r="O59" s="31"/>
      <c r="P59" s="31"/>
      <c r="Q59" s="31"/>
      <c r="R59" s="31"/>
      <c r="S59" s="31"/>
      <c r="T59" s="100">
        <f t="shared" si="1"/>
        <v>225.27081623472284</v>
      </c>
      <c r="U59" s="114">
        <f t="shared" si="2"/>
        <v>2</v>
      </c>
      <c r="V59" s="97">
        <f t="shared" si="3"/>
        <v>-996.5655850126675</v>
      </c>
      <c r="W59" s="110">
        <f t="shared" si="4"/>
        <v>225.27081623472284</v>
      </c>
    </row>
    <row r="60" spans="1:23" ht="12.75">
      <c r="A60" s="98" t="s">
        <v>107</v>
      </c>
      <c r="B60" s="182" t="s">
        <v>685</v>
      </c>
      <c r="C60" s="166">
        <v>1972</v>
      </c>
      <c r="D60" s="97"/>
      <c r="E60" s="259"/>
      <c r="F60" s="97"/>
      <c r="G60" s="31"/>
      <c r="H60" s="97"/>
      <c r="I60" s="97"/>
      <c r="J60" s="31"/>
      <c r="K60" s="31"/>
      <c r="L60" s="31">
        <v>76.0272373540856</v>
      </c>
      <c r="M60" s="32"/>
      <c r="N60" s="32">
        <v>76.11737089201877</v>
      </c>
      <c r="O60" s="31"/>
      <c r="P60" s="31">
        <v>69.36461126005362</v>
      </c>
      <c r="Q60" s="31"/>
      <c r="R60" s="31"/>
      <c r="S60" s="31"/>
      <c r="T60" s="100">
        <f t="shared" si="1"/>
        <v>221.509219506158</v>
      </c>
      <c r="U60" s="114">
        <f t="shared" si="2"/>
        <v>3</v>
      </c>
      <c r="V60" s="97">
        <f t="shared" si="3"/>
        <v>-1000.3271817412324</v>
      </c>
      <c r="W60" s="110">
        <f t="shared" si="4"/>
        <v>221.509219506158</v>
      </c>
    </row>
    <row r="61" spans="1:23" ht="12.75">
      <c r="A61" s="98" t="s">
        <v>108</v>
      </c>
      <c r="B61" s="182" t="s">
        <v>840</v>
      </c>
      <c r="C61" s="166"/>
      <c r="D61" s="97"/>
      <c r="E61" s="99"/>
      <c r="F61" s="97">
        <v>95.47430830039524</v>
      </c>
      <c r="G61" s="31"/>
      <c r="H61" s="97"/>
      <c r="I61" s="97"/>
      <c r="J61" s="31">
        <v>121.44391408114559</v>
      </c>
      <c r="K61" s="31"/>
      <c r="L61" s="31"/>
      <c r="M61" s="32"/>
      <c r="N61" s="32"/>
      <c r="O61" s="31"/>
      <c r="P61" s="31"/>
      <c r="Q61" s="31"/>
      <c r="R61" s="31"/>
      <c r="S61" s="31"/>
      <c r="T61" s="100">
        <f t="shared" si="1"/>
        <v>216.91822238154083</v>
      </c>
      <c r="U61" s="114">
        <f t="shared" si="2"/>
        <v>2</v>
      </c>
      <c r="V61" s="97">
        <f t="shared" si="3"/>
        <v>-1004.9181788658495</v>
      </c>
      <c r="W61" s="110">
        <f t="shared" si="4"/>
        <v>216.91822238154083</v>
      </c>
    </row>
    <row r="62" spans="1:23" ht="12.75">
      <c r="A62" s="98" t="s">
        <v>109</v>
      </c>
      <c r="B62" s="182" t="s">
        <v>791</v>
      </c>
      <c r="C62" s="166"/>
      <c r="D62" s="97"/>
      <c r="E62" s="99"/>
      <c r="F62" s="97"/>
      <c r="G62" s="31"/>
      <c r="H62" s="97"/>
      <c r="I62" s="97">
        <v>125.9397997659602</v>
      </c>
      <c r="J62" s="31"/>
      <c r="K62" s="31"/>
      <c r="L62" s="31"/>
      <c r="M62" s="32"/>
      <c r="N62" s="32"/>
      <c r="O62" s="31">
        <v>90.9247015610652</v>
      </c>
      <c r="P62" s="31"/>
      <c r="Q62" s="31"/>
      <c r="R62" s="31"/>
      <c r="S62" s="31"/>
      <c r="T62" s="100">
        <f t="shared" si="1"/>
        <v>216.8645013270254</v>
      </c>
      <c r="U62" s="114">
        <f t="shared" si="2"/>
        <v>2</v>
      </c>
      <c r="V62" s="97">
        <f t="shared" si="3"/>
        <v>-1004.9718999203649</v>
      </c>
      <c r="W62" s="110">
        <f t="shared" si="4"/>
        <v>216.8645013270254</v>
      </c>
    </row>
    <row r="63" spans="1:23" ht="12.75">
      <c r="A63" s="98" t="s">
        <v>110</v>
      </c>
      <c r="B63" s="182" t="s">
        <v>873</v>
      </c>
      <c r="C63" s="166"/>
      <c r="D63" s="97"/>
      <c r="E63" s="233"/>
      <c r="F63" s="97"/>
      <c r="G63" s="31"/>
      <c r="H63" s="97">
        <v>112.19576719576719</v>
      </c>
      <c r="I63" s="97"/>
      <c r="J63" s="31">
        <v>98.51282517736948</v>
      </c>
      <c r="K63" s="31"/>
      <c r="L63" s="31"/>
      <c r="M63" s="32"/>
      <c r="N63" s="32"/>
      <c r="O63" s="31"/>
      <c r="P63" s="31"/>
      <c r="Q63" s="31"/>
      <c r="R63" s="31"/>
      <c r="S63" s="31"/>
      <c r="T63" s="100">
        <f t="shared" si="1"/>
        <v>210.70859237313667</v>
      </c>
      <c r="U63" s="114">
        <f t="shared" si="2"/>
        <v>2</v>
      </c>
      <c r="V63" s="97">
        <f t="shared" si="3"/>
        <v>-1011.1278088742537</v>
      </c>
      <c r="W63" s="110">
        <f t="shared" si="4"/>
        <v>210.70859237313667</v>
      </c>
    </row>
    <row r="64" spans="1:23" ht="12.75">
      <c r="A64" s="98" t="s">
        <v>111</v>
      </c>
      <c r="B64" s="182" t="s">
        <v>845</v>
      </c>
      <c r="C64" s="166"/>
      <c r="D64" s="97"/>
      <c r="E64" s="233"/>
      <c r="F64" s="97">
        <v>91.75803402646503</v>
      </c>
      <c r="G64" s="31"/>
      <c r="H64" s="97"/>
      <c r="I64" s="97"/>
      <c r="J64" s="31"/>
      <c r="K64" s="31">
        <v>117.68599281682914</v>
      </c>
      <c r="L64" s="31"/>
      <c r="M64" s="32"/>
      <c r="N64" s="32"/>
      <c r="O64" s="31"/>
      <c r="P64" s="31"/>
      <c r="Q64" s="31"/>
      <c r="R64" s="31"/>
      <c r="S64" s="31"/>
      <c r="T64" s="100">
        <f t="shared" si="1"/>
        <v>209.44402684329418</v>
      </c>
      <c r="U64" s="114">
        <f t="shared" si="2"/>
        <v>2</v>
      </c>
      <c r="V64" s="97">
        <f t="shared" si="3"/>
        <v>-1012.3923744040961</v>
      </c>
      <c r="W64" s="110">
        <f t="shared" si="4"/>
        <v>209.44402684329418</v>
      </c>
    </row>
    <row r="65" spans="1:23" ht="12.75">
      <c r="A65" s="98" t="s">
        <v>112</v>
      </c>
      <c r="B65" s="182" t="s">
        <v>788</v>
      </c>
      <c r="C65" s="166">
        <v>2004</v>
      </c>
      <c r="D65" s="97"/>
      <c r="E65" s="99"/>
      <c r="F65" s="97"/>
      <c r="G65" s="31">
        <v>120</v>
      </c>
      <c r="H65" s="97"/>
      <c r="I65" s="97"/>
      <c r="J65" s="31"/>
      <c r="K65" s="31"/>
      <c r="L65" s="31"/>
      <c r="M65" s="32"/>
      <c r="N65" s="32"/>
      <c r="O65" s="31">
        <v>89.31310096153847</v>
      </c>
      <c r="P65" s="31"/>
      <c r="Q65" s="31"/>
      <c r="R65" s="31"/>
      <c r="S65" s="31"/>
      <c r="T65" s="100">
        <f t="shared" si="1"/>
        <v>209.31310096153845</v>
      </c>
      <c r="U65" s="114">
        <f t="shared" si="2"/>
        <v>2</v>
      </c>
      <c r="V65" s="97">
        <f t="shared" si="3"/>
        <v>-1012.5233002858519</v>
      </c>
      <c r="W65" s="110">
        <f t="shared" si="4"/>
        <v>209.31310096153845</v>
      </c>
    </row>
    <row r="66" spans="1:23" ht="12.75">
      <c r="A66" s="98" t="s">
        <v>113</v>
      </c>
      <c r="B66" s="182" t="s">
        <v>858</v>
      </c>
      <c r="C66" s="166"/>
      <c r="D66" s="97"/>
      <c r="E66" s="99">
        <v>89.4477413520902</v>
      </c>
      <c r="F66" s="97"/>
      <c r="G66" s="31"/>
      <c r="H66" s="97"/>
      <c r="I66" s="97">
        <v>39.92</v>
      </c>
      <c r="J66" s="31"/>
      <c r="K66" s="31"/>
      <c r="L66" s="31"/>
      <c r="M66" s="32"/>
      <c r="N66" s="32"/>
      <c r="O66" s="31">
        <v>76.919197117859</v>
      </c>
      <c r="P66" s="31"/>
      <c r="Q66" s="31"/>
      <c r="R66" s="31"/>
      <c r="S66" s="31"/>
      <c r="T66" s="100">
        <f t="shared" si="1"/>
        <v>206.2869384699492</v>
      </c>
      <c r="U66" s="114">
        <f t="shared" si="2"/>
        <v>3</v>
      </c>
      <c r="V66" s="97">
        <f t="shared" si="3"/>
        <v>-1015.5494627774411</v>
      </c>
      <c r="W66" s="110">
        <f t="shared" si="4"/>
        <v>206.2869384699492</v>
      </c>
    </row>
    <row r="67" spans="1:23" ht="12.75">
      <c r="A67" s="98" t="s">
        <v>114</v>
      </c>
      <c r="B67" s="182" t="s">
        <v>936</v>
      </c>
      <c r="C67" s="166"/>
      <c r="D67" s="97">
        <v>35.029154518950435</v>
      </c>
      <c r="E67" s="99">
        <v>63.099067244065864</v>
      </c>
      <c r="F67" s="97"/>
      <c r="G67" s="31"/>
      <c r="H67" s="97"/>
      <c r="I67" s="97"/>
      <c r="J67" s="31"/>
      <c r="K67" s="31"/>
      <c r="L67" s="31">
        <v>32.94552529182879</v>
      </c>
      <c r="M67" s="32"/>
      <c r="N67" s="32">
        <v>26.352112676056336</v>
      </c>
      <c r="O67" s="31">
        <v>40.41939686054844</v>
      </c>
      <c r="P67" s="31"/>
      <c r="Q67" s="31"/>
      <c r="R67" s="31"/>
      <c r="S67" s="31"/>
      <c r="T67" s="100">
        <f t="shared" si="1"/>
        <v>197.84525659144987</v>
      </c>
      <c r="U67" s="114">
        <f t="shared" si="2"/>
        <v>5</v>
      </c>
      <c r="V67" s="97">
        <f t="shared" si="3"/>
        <v>-1023.9911446559404</v>
      </c>
      <c r="W67" s="110">
        <f t="shared" si="4"/>
        <v>197.84525659144987</v>
      </c>
    </row>
    <row r="68" spans="1:23" ht="12.75">
      <c r="A68" s="98" t="s">
        <v>115</v>
      </c>
      <c r="B68" s="182" t="s">
        <v>812</v>
      </c>
      <c r="C68" s="166">
        <v>1990</v>
      </c>
      <c r="D68" s="97">
        <v>69.375</v>
      </c>
      <c r="E68" s="259"/>
      <c r="F68" s="97"/>
      <c r="G68" s="31"/>
      <c r="H68" s="97"/>
      <c r="I68" s="97"/>
      <c r="J68" s="31">
        <v>91.60623042689963</v>
      </c>
      <c r="K68" s="31"/>
      <c r="L68" s="31"/>
      <c r="M68" s="32"/>
      <c r="N68" s="32"/>
      <c r="O68" s="31"/>
      <c r="P68" s="31">
        <v>35.316353887399465</v>
      </c>
      <c r="Q68" s="31"/>
      <c r="R68" s="31"/>
      <c r="S68" s="31"/>
      <c r="T68" s="100">
        <f t="shared" si="1"/>
        <v>196.2975843142991</v>
      </c>
      <c r="U68" s="114">
        <f t="shared" si="2"/>
        <v>3</v>
      </c>
      <c r="V68" s="97">
        <f t="shared" si="3"/>
        <v>-1025.5388169330913</v>
      </c>
      <c r="W68" s="110">
        <f t="shared" si="4"/>
        <v>196.2975843142991</v>
      </c>
    </row>
    <row r="69" spans="1:23" ht="12.75">
      <c r="A69" s="98" t="s">
        <v>116</v>
      </c>
      <c r="B69" s="182" t="s">
        <v>717</v>
      </c>
      <c r="C69" s="166">
        <v>1978</v>
      </c>
      <c r="D69" s="97"/>
      <c r="E69" s="99"/>
      <c r="F69" s="97">
        <v>84.63330457290768</v>
      </c>
      <c r="G69" s="31"/>
      <c r="H69" s="97"/>
      <c r="I69" s="97"/>
      <c r="J69" s="31"/>
      <c r="K69" s="31">
        <v>109.74801679888007</v>
      </c>
      <c r="L69" s="31"/>
      <c r="M69" s="32"/>
      <c r="N69" s="32"/>
      <c r="O69" s="31"/>
      <c r="P69" s="31"/>
      <c r="Q69" s="31"/>
      <c r="R69" s="31"/>
      <c r="S69" s="31"/>
      <c r="T69" s="100">
        <f aca="true" t="shared" si="5" ref="T69:T132">SUM(D69:S69)</f>
        <v>194.38132137178775</v>
      </c>
      <c r="U69" s="114">
        <f aca="true" t="shared" si="6" ref="U69:U132">COUNTA(D69:S69)</f>
        <v>2</v>
      </c>
      <c r="V69" s="97">
        <f aca="true" t="shared" si="7" ref="V69:V132">T69-$T$5</f>
        <v>-1027.4550798756027</v>
      </c>
      <c r="W69" s="110">
        <f aca="true" t="shared" si="8" ref="W69:W132">IF((COUNTA(D69:S69)&gt;12),LARGE(D69:S69,1)+LARGE(D69:S69,2)+LARGE(D69:S69,3)+LARGE(D69:S69,4)+LARGE(D69:S69,5)+LARGE(D69:S69,6)+LARGE(D69:S69,7)+LARGE(D69:S69,8)+LARGE(D69:S69,9)+LARGE(D69:S69,10)+LARGE(D69:S69,11)+LARGE(D69:S69,12),SUM(D69:S69))</f>
        <v>194.38132137178775</v>
      </c>
    </row>
    <row r="70" spans="1:23" ht="12.75">
      <c r="A70" s="98" t="s">
        <v>117</v>
      </c>
      <c r="B70" s="182" t="s">
        <v>790</v>
      </c>
      <c r="C70" s="166">
        <v>1975</v>
      </c>
      <c r="D70" s="97"/>
      <c r="E70" s="99"/>
      <c r="F70" s="97"/>
      <c r="G70" s="31">
        <v>88.45459373340415</v>
      </c>
      <c r="H70" s="97"/>
      <c r="I70" s="97">
        <v>102.72298088177915</v>
      </c>
      <c r="J70" s="31"/>
      <c r="K70" s="31"/>
      <c r="L70" s="31"/>
      <c r="M70" s="32"/>
      <c r="N70" s="32"/>
      <c r="O70" s="31"/>
      <c r="P70" s="31"/>
      <c r="Q70" s="31"/>
      <c r="R70" s="31"/>
      <c r="S70" s="31"/>
      <c r="T70" s="100">
        <f t="shared" si="5"/>
        <v>191.1775746151833</v>
      </c>
      <c r="U70" s="114">
        <f t="shared" si="6"/>
        <v>2</v>
      </c>
      <c r="V70" s="97">
        <f t="shared" si="7"/>
        <v>-1030.658826632207</v>
      </c>
      <c r="W70" s="110">
        <f t="shared" si="8"/>
        <v>191.1775746151833</v>
      </c>
    </row>
    <row r="71" spans="1:23" ht="12.75">
      <c r="A71" s="98" t="s">
        <v>118</v>
      </c>
      <c r="B71" s="182" t="s">
        <v>885</v>
      </c>
      <c r="C71" s="166">
        <v>1978</v>
      </c>
      <c r="D71" s="97"/>
      <c r="E71" s="99"/>
      <c r="F71" s="97"/>
      <c r="G71" s="31"/>
      <c r="H71" s="97"/>
      <c r="I71" s="97">
        <v>118.33906399235912</v>
      </c>
      <c r="J71" s="31"/>
      <c r="K71" s="31"/>
      <c r="L71" s="31"/>
      <c r="M71" s="32"/>
      <c r="N71" s="32"/>
      <c r="O71" s="31">
        <v>69.21715076071924</v>
      </c>
      <c r="P71" s="31"/>
      <c r="Q71" s="31"/>
      <c r="R71" s="31"/>
      <c r="S71" s="31"/>
      <c r="T71" s="100">
        <f t="shared" si="5"/>
        <v>187.55621475307834</v>
      </c>
      <c r="U71" s="114">
        <f t="shared" si="6"/>
        <v>2</v>
      </c>
      <c r="V71" s="97">
        <f t="shared" si="7"/>
        <v>-1034.280186494312</v>
      </c>
      <c r="W71" s="110">
        <f t="shared" si="8"/>
        <v>187.55621475307834</v>
      </c>
    </row>
    <row r="72" spans="1:23" ht="12.75">
      <c r="A72" s="98" t="s">
        <v>119</v>
      </c>
      <c r="B72" s="182" t="s">
        <v>673</v>
      </c>
      <c r="C72" s="166">
        <v>1969</v>
      </c>
      <c r="D72" s="97"/>
      <c r="E72" s="99"/>
      <c r="F72" s="97"/>
      <c r="G72" s="31"/>
      <c r="H72" s="97"/>
      <c r="I72" s="97"/>
      <c r="J72" s="31"/>
      <c r="K72" s="31"/>
      <c r="L72" s="31"/>
      <c r="M72" s="32"/>
      <c r="N72" s="32">
        <v>101</v>
      </c>
      <c r="O72" s="31"/>
      <c r="P72" s="31">
        <v>86.52278820375335</v>
      </c>
      <c r="Q72" s="31"/>
      <c r="R72" s="31"/>
      <c r="S72" s="31"/>
      <c r="T72" s="100">
        <f t="shared" si="5"/>
        <v>187.52278820375335</v>
      </c>
      <c r="U72" s="114">
        <f t="shared" si="6"/>
        <v>2</v>
      </c>
      <c r="V72" s="97">
        <f t="shared" si="7"/>
        <v>-1034.313613043637</v>
      </c>
      <c r="W72" s="110">
        <f t="shared" si="8"/>
        <v>187.52278820375335</v>
      </c>
    </row>
    <row r="73" spans="1:23" ht="12.75">
      <c r="A73" s="98" t="s">
        <v>120</v>
      </c>
      <c r="B73" s="182" t="s">
        <v>935</v>
      </c>
      <c r="C73" s="166"/>
      <c r="D73" s="97">
        <v>29.939467312348672</v>
      </c>
      <c r="E73" s="259">
        <v>51.92951760448976</v>
      </c>
      <c r="F73" s="97"/>
      <c r="G73" s="31"/>
      <c r="H73" s="97"/>
      <c r="I73" s="97"/>
      <c r="J73" s="31"/>
      <c r="K73" s="31"/>
      <c r="L73" s="31">
        <v>43.24902723735408</v>
      </c>
      <c r="M73" s="32"/>
      <c r="N73" s="32">
        <v>21.187793427230048</v>
      </c>
      <c r="O73" s="31">
        <v>41.205759127485535</v>
      </c>
      <c r="P73" s="31"/>
      <c r="Q73" s="31"/>
      <c r="R73" s="31"/>
      <c r="S73" s="31"/>
      <c r="T73" s="100">
        <f t="shared" si="5"/>
        <v>187.5115647089081</v>
      </c>
      <c r="U73" s="114">
        <f t="shared" si="6"/>
        <v>5</v>
      </c>
      <c r="V73" s="97">
        <f t="shared" si="7"/>
        <v>-1034.3248365384823</v>
      </c>
      <c r="W73" s="110">
        <f t="shared" si="8"/>
        <v>187.5115647089081</v>
      </c>
    </row>
    <row r="74" spans="1:23" ht="12.75">
      <c r="A74" s="98" t="s">
        <v>121</v>
      </c>
      <c r="B74" s="182" t="s">
        <v>797</v>
      </c>
      <c r="C74" s="166">
        <v>1982</v>
      </c>
      <c r="D74" s="97"/>
      <c r="E74" s="99"/>
      <c r="F74" s="97">
        <v>83.93162393162392</v>
      </c>
      <c r="G74" s="31"/>
      <c r="H74" s="97"/>
      <c r="I74" s="97"/>
      <c r="J74" s="31">
        <v>101.3172804532578</v>
      </c>
      <c r="K74" s="31"/>
      <c r="L74" s="31"/>
      <c r="M74" s="32"/>
      <c r="N74" s="32"/>
      <c r="O74" s="31"/>
      <c r="P74" s="31"/>
      <c r="Q74" s="31"/>
      <c r="R74" s="31"/>
      <c r="S74" s="31"/>
      <c r="T74" s="100">
        <f t="shared" si="5"/>
        <v>185.2489043848817</v>
      </c>
      <c r="U74" s="114">
        <f t="shared" si="6"/>
        <v>2</v>
      </c>
      <c r="V74" s="97">
        <f t="shared" si="7"/>
        <v>-1036.5874968625085</v>
      </c>
      <c r="W74" s="110">
        <f t="shared" si="8"/>
        <v>185.2489043848817</v>
      </c>
    </row>
    <row r="75" spans="1:23" ht="12.75">
      <c r="A75" s="98" t="s">
        <v>122</v>
      </c>
      <c r="B75" s="182" t="s">
        <v>731</v>
      </c>
      <c r="C75" s="166">
        <v>2002</v>
      </c>
      <c r="D75" s="97"/>
      <c r="E75" s="99"/>
      <c r="F75" s="97"/>
      <c r="G75" s="31"/>
      <c r="H75" s="97"/>
      <c r="I75" s="97"/>
      <c r="J75" s="31"/>
      <c r="K75" s="31"/>
      <c r="L75" s="31">
        <v>49.07003891050583</v>
      </c>
      <c r="M75" s="32"/>
      <c r="N75" s="32">
        <v>61.093896713615024</v>
      </c>
      <c r="O75" s="31">
        <v>35.428313389026876</v>
      </c>
      <c r="P75" s="31">
        <v>37.72922252010724</v>
      </c>
      <c r="Q75" s="31"/>
      <c r="R75" s="31"/>
      <c r="S75" s="31"/>
      <c r="T75" s="100">
        <f t="shared" si="5"/>
        <v>183.32147153325496</v>
      </c>
      <c r="U75" s="114">
        <f t="shared" si="6"/>
        <v>4</v>
      </c>
      <c r="V75" s="97">
        <f t="shared" si="7"/>
        <v>-1038.5149297141354</v>
      </c>
      <c r="W75" s="110">
        <f t="shared" si="8"/>
        <v>183.32147153325496</v>
      </c>
    </row>
    <row r="76" spans="1:23" ht="12.75">
      <c r="A76" s="98" t="s">
        <v>123</v>
      </c>
      <c r="B76" s="182" t="s">
        <v>738</v>
      </c>
      <c r="C76" s="166">
        <v>1984</v>
      </c>
      <c r="D76" s="97"/>
      <c r="E76" s="259">
        <v>74.3535874556125</v>
      </c>
      <c r="F76" s="97"/>
      <c r="G76" s="31"/>
      <c r="H76" s="97">
        <v>105.7670221493027</v>
      </c>
      <c r="I76" s="97"/>
      <c r="J76" s="31"/>
      <c r="K76" s="31"/>
      <c r="L76" s="31"/>
      <c r="M76" s="32"/>
      <c r="N76" s="32"/>
      <c r="O76" s="31"/>
      <c r="P76" s="31"/>
      <c r="Q76" s="31"/>
      <c r="R76" s="31"/>
      <c r="S76" s="31"/>
      <c r="T76" s="100">
        <f t="shared" si="5"/>
        <v>180.12060960491522</v>
      </c>
      <c r="U76" s="114">
        <f t="shared" si="6"/>
        <v>2</v>
      </c>
      <c r="V76" s="97">
        <f t="shared" si="7"/>
        <v>-1041.715791642475</v>
      </c>
      <c r="W76" s="110">
        <f t="shared" si="8"/>
        <v>180.12060960491522</v>
      </c>
    </row>
    <row r="77" spans="1:23" ht="12.75">
      <c r="A77" s="98" t="s">
        <v>124</v>
      </c>
      <c r="B77" s="182" t="s">
        <v>700</v>
      </c>
      <c r="C77" s="166">
        <v>1975</v>
      </c>
      <c r="D77" s="97"/>
      <c r="E77" s="233"/>
      <c r="F77" s="97"/>
      <c r="G77" s="31"/>
      <c r="H77" s="97"/>
      <c r="I77" s="97"/>
      <c r="J77" s="31">
        <v>105.77153707775335</v>
      </c>
      <c r="K77" s="31"/>
      <c r="L77" s="31">
        <v>74.2373540856031</v>
      </c>
      <c r="M77" s="32"/>
      <c r="N77" s="32"/>
      <c r="O77" s="31"/>
      <c r="P77" s="31"/>
      <c r="Q77" s="31"/>
      <c r="R77" s="31"/>
      <c r="S77" s="31"/>
      <c r="T77" s="100">
        <f t="shared" si="5"/>
        <v>180.00889116335645</v>
      </c>
      <c r="U77" s="114">
        <f t="shared" si="6"/>
        <v>2</v>
      </c>
      <c r="V77" s="97">
        <f t="shared" si="7"/>
        <v>-1041.8275100840337</v>
      </c>
      <c r="W77" s="110">
        <f t="shared" si="8"/>
        <v>180.00889116335645</v>
      </c>
    </row>
    <row r="78" spans="1:23" ht="12.75">
      <c r="A78" s="98" t="s">
        <v>125</v>
      </c>
      <c r="B78" s="182" t="s">
        <v>784</v>
      </c>
      <c r="C78" s="166">
        <v>2006</v>
      </c>
      <c r="D78" s="97"/>
      <c r="E78" s="99">
        <v>109.99902365981174</v>
      </c>
      <c r="F78" s="97"/>
      <c r="G78" s="31"/>
      <c r="H78" s="97"/>
      <c r="I78" s="97"/>
      <c r="J78" s="31"/>
      <c r="K78" s="31"/>
      <c r="L78" s="31">
        <v>69.28793774319064</v>
      </c>
      <c r="M78" s="32"/>
      <c r="N78" s="32"/>
      <c r="O78" s="31"/>
      <c r="P78" s="31"/>
      <c r="Q78" s="31"/>
      <c r="R78" s="31"/>
      <c r="S78" s="31"/>
      <c r="T78" s="100">
        <f t="shared" si="5"/>
        <v>179.28696140300238</v>
      </c>
      <c r="U78" s="114">
        <f t="shared" si="6"/>
        <v>2</v>
      </c>
      <c r="V78" s="97">
        <f t="shared" si="7"/>
        <v>-1042.549439844388</v>
      </c>
      <c r="W78" s="110">
        <f t="shared" si="8"/>
        <v>179.28696140300238</v>
      </c>
    </row>
    <row r="79" spans="1:23" ht="12.75">
      <c r="A79" s="98" t="s">
        <v>126</v>
      </c>
      <c r="B79" s="182" t="s">
        <v>724</v>
      </c>
      <c r="C79" s="166">
        <v>1981</v>
      </c>
      <c r="D79" s="97"/>
      <c r="E79" s="99"/>
      <c r="F79" s="97"/>
      <c r="G79" s="31"/>
      <c r="H79" s="97"/>
      <c r="I79" s="97"/>
      <c r="J79" s="31"/>
      <c r="K79" s="31"/>
      <c r="L79" s="31"/>
      <c r="M79" s="32">
        <v>59.995918367346945</v>
      </c>
      <c r="N79" s="32">
        <v>63.441314553990615</v>
      </c>
      <c r="O79" s="31"/>
      <c r="P79" s="31">
        <v>53.01072386058981</v>
      </c>
      <c r="Q79" s="31"/>
      <c r="R79" s="31"/>
      <c r="S79" s="31"/>
      <c r="T79" s="100">
        <f t="shared" si="5"/>
        <v>176.4479567819274</v>
      </c>
      <c r="U79" s="114">
        <f t="shared" si="6"/>
        <v>3</v>
      </c>
      <c r="V79" s="97">
        <f t="shared" si="7"/>
        <v>-1045.388444465463</v>
      </c>
      <c r="W79" s="110">
        <f t="shared" si="8"/>
        <v>176.4479567819274</v>
      </c>
    </row>
    <row r="80" spans="1:23" ht="12.75">
      <c r="A80" s="98" t="s">
        <v>127</v>
      </c>
      <c r="B80" s="182" t="s">
        <v>711</v>
      </c>
      <c r="C80" s="166">
        <v>1981</v>
      </c>
      <c r="D80" s="97">
        <v>73.66666666666667</v>
      </c>
      <c r="E80" s="99"/>
      <c r="F80" s="97"/>
      <c r="G80" s="31"/>
      <c r="H80" s="97"/>
      <c r="I80" s="97"/>
      <c r="J80" s="31">
        <v>99.1467889908257</v>
      </c>
      <c r="K80" s="31"/>
      <c r="L80" s="31"/>
      <c r="M80" s="32"/>
      <c r="N80" s="32"/>
      <c r="O80" s="31"/>
      <c r="P80" s="31"/>
      <c r="Q80" s="31"/>
      <c r="R80" s="31"/>
      <c r="S80" s="31"/>
      <c r="T80" s="100">
        <f t="shared" si="5"/>
        <v>172.81345565749237</v>
      </c>
      <c r="U80" s="114">
        <f t="shared" si="6"/>
        <v>2</v>
      </c>
      <c r="V80" s="97">
        <f t="shared" si="7"/>
        <v>-1049.022945589898</v>
      </c>
      <c r="W80" s="110">
        <f t="shared" si="8"/>
        <v>172.81345565749237</v>
      </c>
    </row>
    <row r="81" spans="1:23" ht="12.75">
      <c r="A81" s="98" t="s">
        <v>128</v>
      </c>
      <c r="B81" s="182" t="s">
        <v>778</v>
      </c>
      <c r="C81" s="166"/>
      <c r="D81" s="97"/>
      <c r="E81" s="99"/>
      <c r="F81" s="97">
        <v>87.99819657348962</v>
      </c>
      <c r="G81" s="31">
        <v>81.91162343900096</v>
      </c>
      <c r="H81" s="97"/>
      <c r="I81" s="97"/>
      <c r="J81" s="31"/>
      <c r="K81" s="31"/>
      <c r="L81" s="31"/>
      <c r="M81" s="32"/>
      <c r="N81" s="32"/>
      <c r="O81" s="31"/>
      <c r="P81" s="31"/>
      <c r="Q81" s="31"/>
      <c r="R81" s="31"/>
      <c r="S81" s="31"/>
      <c r="T81" s="100">
        <f t="shared" si="5"/>
        <v>169.90982001249057</v>
      </c>
      <c r="U81" s="114">
        <f t="shared" si="6"/>
        <v>2</v>
      </c>
      <c r="V81" s="97">
        <f t="shared" si="7"/>
        <v>-1051.9265812348997</v>
      </c>
      <c r="W81" s="110">
        <f t="shared" si="8"/>
        <v>169.90982001249057</v>
      </c>
    </row>
    <row r="82" spans="1:23" ht="12.75">
      <c r="A82" s="98" t="s">
        <v>129</v>
      </c>
      <c r="B82" s="182" t="s">
        <v>735</v>
      </c>
      <c r="C82" s="166">
        <v>2008</v>
      </c>
      <c r="D82" s="97"/>
      <c r="E82" s="99">
        <v>75.02042864946925</v>
      </c>
      <c r="F82" s="97">
        <v>60.437317784256564</v>
      </c>
      <c r="G82" s="31"/>
      <c r="H82" s="97"/>
      <c r="I82" s="97"/>
      <c r="J82" s="31"/>
      <c r="K82" s="31"/>
      <c r="L82" s="31"/>
      <c r="M82" s="32"/>
      <c r="N82" s="32"/>
      <c r="O82" s="31"/>
      <c r="P82" s="31">
        <v>33.171581769437</v>
      </c>
      <c r="Q82" s="31"/>
      <c r="R82" s="31"/>
      <c r="S82" s="31"/>
      <c r="T82" s="100">
        <f t="shared" si="5"/>
        <v>168.6293282031628</v>
      </c>
      <c r="U82" s="114">
        <f t="shared" si="6"/>
        <v>3</v>
      </c>
      <c r="V82" s="97">
        <f t="shared" si="7"/>
        <v>-1053.2070730442274</v>
      </c>
      <c r="W82" s="110">
        <f t="shared" si="8"/>
        <v>168.6293282031628</v>
      </c>
    </row>
    <row r="83" spans="1:23" ht="12.75">
      <c r="A83" s="98" t="s">
        <v>130</v>
      </c>
      <c r="B83" s="182" t="s">
        <v>713</v>
      </c>
      <c r="C83" s="166">
        <v>1944</v>
      </c>
      <c r="D83" s="97"/>
      <c r="E83" s="259"/>
      <c r="F83" s="97"/>
      <c r="G83" s="31"/>
      <c r="H83" s="97"/>
      <c r="I83" s="97"/>
      <c r="J83" s="31"/>
      <c r="K83" s="31"/>
      <c r="L83" s="31"/>
      <c r="M83" s="32"/>
      <c r="N83" s="32">
        <v>83.15962441314554</v>
      </c>
      <c r="O83" s="31"/>
      <c r="P83" s="31">
        <v>58.37265415549599</v>
      </c>
      <c r="Q83" s="31"/>
      <c r="R83" s="31"/>
      <c r="S83" s="31"/>
      <c r="T83" s="100">
        <f t="shared" si="5"/>
        <v>141.53227856864152</v>
      </c>
      <c r="U83" s="114">
        <f t="shared" si="6"/>
        <v>2</v>
      </c>
      <c r="V83" s="97">
        <f t="shared" si="7"/>
        <v>-1080.3041226787489</v>
      </c>
      <c r="W83" s="110">
        <f t="shared" si="8"/>
        <v>141.53227856864152</v>
      </c>
    </row>
    <row r="84" spans="1:23" ht="12.75">
      <c r="A84" s="98" t="s">
        <v>131</v>
      </c>
      <c r="B84" s="182" t="s">
        <v>789</v>
      </c>
      <c r="C84" s="166">
        <v>1973</v>
      </c>
      <c r="D84" s="97"/>
      <c r="E84" s="99"/>
      <c r="F84" s="97"/>
      <c r="G84" s="31">
        <v>99.76485148514851</v>
      </c>
      <c r="H84" s="97"/>
      <c r="I84" s="97">
        <v>39.15</v>
      </c>
      <c r="J84" s="31"/>
      <c r="K84" s="31"/>
      <c r="L84" s="31"/>
      <c r="M84" s="32"/>
      <c r="N84" s="32"/>
      <c r="O84" s="31"/>
      <c r="P84" s="31"/>
      <c r="Q84" s="31"/>
      <c r="R84" s="31"/>
      <c r="S84" s="31"/>
      <c r="T84" s="100">
        <f t="shared" si="5"/>
        <v>138.91485148514852</v>
      </c>
      <c r="U84" s="114">
        <f t="shared" si="6"/>
        <v>2</v>
      </c>
      <c r="V84" s="97">
        <f t="shared" si="7"/>
        <v>-1082.9215497622417</v>
      </c>
      <c r="W84" s="110">
        <f t="shared" si="8"/>
        <v>138.91485148514852</v>
      </c>
    </row>
    <row r="85" spans="1:23" ht="12.75">
      <c r="A85" s="98" t="s">
        <v>132</v>
      </c>
      <c r="B85" s="182" t="s">
        <v>920</v>
      </c>
      <c r="C85" s="166"/>
      <c r="D85" s="97"/>
      <c r="E85" s="99"/>
      <c r="F85" s="97"/>
      <c r="G85" s="31"/>
      <c r="H85" s="97"/>
      <c r="I85" s="97"/>
      <c r="J85" s="31"/>
      <c r="K85" s="31">
        <v>105.5025403136735</v>
      </c>
      <c r="L85" s="31"/>
      <c r="M85" s="32"/>
      <c r="N85" s="32"/>
      <c r="O85" s="31"/>
      <c r="P85" s="31">
        <v>32.36729222520107</v>
      </c>
      <c r="Q85" s="31"/>
      <c r="R85" s="31"/>
      <c r="S85" s="31"/>
      <c r="T85" s="100">
        <f t="shared" si="5"/>
        <v>137.86983253887456</v>
      </c>
      <c r="U85" s="114">
        <f t="shared" si="6"/>
        <v>2</v>
      </c>
      <c r="V85" s="97">
        <f t="shared" si="7"/>
        <v>-1083.9665687085158</v>
      </c>
      <c r="W85" s="110">
        <f t="shared" si="8"/>
        <v>137.86983253887456</v>
      </c>
    </row>
    <row r="86" spans="1:23" ht="12.75">
      <c r="A86" s="98" t="s">
        <v>133</v>
      </c>
      <c r="B86" s="182" t="s">
        <v>944</v>
      </c>
      <c r="C86" s="166">
        <v>1988</v>
      </c>
      <c r="D86" s="97"/>
      <c r="E86" s="99"/>
      <c r="F86" s="97"/>
      <c r="G86" s="31"/>
      <c r="H86" s="97"/>
      <c r="I86" s="97"/>
      <c r="J86" s="31"/>
      <c r="K86" s="31"/>
      <c r="L86" s="31"/>
      <c r="M86" s="32">
        <v>51.40543538546866</v>
      </c>
      <c r="N86" s="32"/>
      <c r="O86" s="31">
        <v>85.78097982708935</v>
      </c>
      <c r="P86" s="31"/>
      <c r="Q86" s="31"/>
      <c r="R86" s="31"/>
      <c r="S86" s="31"/>
      <c r="T86" s="100">
        <f t="shared" si="5"/>
        <v>137.18641521255802</v>
      </c>
      <c r="U86" s="114">
        <f t="shared" si="6"/>
        <v>2</v>
      </c>
      <c r="V86" s="97">
        <f t="shared" si="7"/>
        <v>-1084.6499860348322</v>
      </c>
      <c r="W86" s="110">
        <f t="shared" si="8"/>
        <v>137.18641521255802</v>
      </c>
    </row>
    <row r="87" spans="1:23" ht="12.75">
      <c r="A87" s="98" t="s">
        <v>134</v>
      </c>
      <c r="B87" s="182" t="s">
        <v>691</v>
      </c>
      <c r="C87" s="166"/>
      <c r="D87" s="97"/>
      <c r="E87" s="259"/>
      <c r="F87" s="97"/>
      <c r="G87" s="31"/>
      <c r="H87" s="97"/>
      <c r="I87" s="97"/>
      <c r="J87" s="31"/>
      <c r="K87" s="31"/>
      <c r="L87" s="31"/>
      <c r="M87" s="32"/>
      <c r="N87" s="32">
        <v>80.34272300469483</v>
      </c>
      <c r="O87" s="31"/>
      <c r="P87" s="31">
        <v>55.42359249329759</v>
      </c>
      <c r="Q87" s="31"/>
      <c r="R87" s="31"/>
      <c r="S87" s="31"/>
      <c r="T87" s="100">
        <f t="shared" si="5"/>
        <v>135.76631549799242</v>
      </c>
      <c r="U87" s="114">
        <f t="shared" si="6"/>
        <v>2</v>
      </c>
      <c r="V87" s="97">
        <f t="shared" si="7"/>
        <v>-1086.070085749398</v>
      </c>
      <c r="W87" s="110">
        <f t="shared" si="8"/>
        <v>135.76631549799242</v>
      </c>
    </row>
    <row r="88" spans="1:23" ht="12.75">
      <c r="A88" s="98" t="s">
        <v>135</v>
      </c>
      <c r="B88" s="182" t="s">
        <v>883</v>
      </c>
      <c r="C88" s="166"/>
      <c r="D88" s="97"/>
      <c r="E88" s="99"/>
      <c r="F88" s="97"/>
      <c r="G88" s="31"/>
      <c r="H88" s="97"/>
      <c r="I88" s="97">
        <v>133</v>
      </c>
      <c r="J88" s="31"/>
      <c r="K88" s="31"/>
      <c r="L88" s="31"/>
      <c r="M88" s="32"/>
      <c r="N88" s="32"/>
      <c r="O88" s="31"/>
      <c r="P88" s="31"/>
      <c r="Q88" s="31"/>
      <c r="R88" s="31"/>
      <c r="S88" s="31"/>
      <c r="T88" s="100">
        <f t="shared" si="5"/>
        <v>133</v>
      </c>
      <c r="U88" s="114">
        <f t="shared" si="6"/>
        <v>1</v>
      </c>
      <c r="V88" s="97">
        <f t="shared" si="7"/>
        <v>-1088.8364012473903</v>
      </c>
      <c r="W88" s="110">
        <f t="shared" si="8"/>
        <v>133</v>
      </c>
    </row>
    <row r="89" spans="1:23" ht="12.75">
      <c r="A89" s="98" t="s">
        <v>136</v>
      </c>
      <c r="B89" s="182" t="s">
        <v>756</v>
      </c>
      <c r="C89" s="166"/>
      <c r="D89" s="97"/>
      <c r="E89" s="99">
        <v>91.52426250827709</v>
      </c>
      <c r="F89" s="97"/>
      <c r="G89" s="31"/>
      <c r="H89" s="97"/>
      <c r="I89" s="97">
        <v>38.53</v>
      </c>
      <c r="J89" s="31"/>
      <c r="K89" s="31"/>
      <c r="L89" s="31"/>
      <c r="M89" s="32"/>
      <c r="N89" s="32"/>
      <c r="O89" s="31"/>
      <c r="P89" s="31"/>
      <c r="Q89" s="31"/>
      <c r="R89" s="31"/>
      <c r="S89" s="31"/>
      <c r="T89" s="100">
        <f t="shared" si="5"/>
        <v>130.05426250827708</v>
      </c>
      <c r="U89" s="114">
        <f t="shared" si="6"/>
        <v>2</v>
      </c>
      <c r="V89" s="97">
        <f t="shared" si="7"/>
        <v>-1091.7821387391132</v>
      </c>
      <c r="W89" s="110">
        <f t="shared" si="8"/>
        <v>130.05426250827708</v>
      </c>
    </row>
    <row r="90" spans="1:23" ht="12.75">
      <c r="A90" s="98" t="s">
        <v>137</v>
      </c>
      <c r="B90" s="182" t="s">
        <v>771</v>
      </c>
      <c r="C90" s="166">
        <v>1956</v>
      </c>
      <c r="D90" s="97"/>
      <c r="E90" s="99"/>
      <c r="F90" s="97"/>
      <c r="G90" s="31"/>
      <c r="H90" s="97"/>
      <c r="I90" s="97"/>
      <c r="J90" s="31"/>
      <c r="K90" s="31"/>
      <c r="L90" s="31"/>
      <c r="M90" s="32"/>
      <c r="N90" s="32">
        <v>81.28169014084507</v>
      </c>
      <c r="O90" s="31"/>
      <c r="P90" s="31">
        <v>46.84450402144772</v>
      </c>
      <c r="Q90" s="31"/>
      <c r="R90" s="31"/>
      <c r="S90" s="31"/>
      <c r="T90" s="100">
        <f t="shared" si="5"/>
        <v>128.1261941622928</v>
      </c>
      <c r="U90" s="114">
        <f t="shared" si="6"/>
        <v>2</v>
      </c>
      <c r="V90" s="97">
        <f t="shared" si="7"/>
        <v>-1093.7102070850974</v>
      </c>
      <c r="W90" s="110">
        <f t="shared" si="8"/>
        <v>128.1261941622928</v>
      </c>
    </row>
    <row r="91" spans="1:23" ht="12.75">
      <c r="A91" s="98" t="s">
        <v>138</v>
      </c>
      <c r="B91" s="182" t="s">
        <v>707</v>
      </c>
      <c r="C91" s="166">
        <v>1977</v>
      </c>
      <c r="D91" s="97"/>
      <c r="E91" s="99"/>
      <c r="F91" s="97"/>
      <c r="G91" s="31">
        <v>79.45571955719558</v>
      </c>
      <c r="H91" s="97"/>
      <c r="I91" s="97"/>
      <c r="J91" s="31"/>
      <c r="K91" s="31"/>
      <c r="L91" s="31">
        <v>47.40466926070038</v>
      </c>
      <c r="M91" s="32"/>
      <c r="N91" s="32"/>
      <c r="O91" s="31"/>
      <c r="P91" s="31"/>
      <c r="Q91" s="31"/>
      <c r="R91" s="31"/>
      <c r="S91" s="31"/>
      <c r="T91" s="100">
        <f t="shared" si="5"/>
        <v>126.86038881789597</v>
      </c>
      <c r="U91" s="114">
        <f t="shared" si="6"/>
        <v>2</v>
      </c>
      <c r="V91" s="97">
        <f t="shared" si="7"/>
        <v>-1094.9760124294944</v>
      </c>
      <c r="W91" s="110">
        <f t="shared" si="8"/>
        <v>126.86038881789597</v>
      </c>
    </row>
    <row r="92" spans="1:23" ht="12.75">
      <c r="A92" s="98" t="s">
        <v>139</v>
      </c>
      <c r="B92" s="182" t="s">
        <v>802</v>
      </c>
      <c r="C92" s="166">
        <v>1990</v>
      </c>
      <c r="D92" s="97"/>
      <c r="E92" s="259"/>
      <c r="F92" s="97"/>
      <c r="G92" s="31"/>
      <c r="H92" s="97"/>
      <c r="I92" s="97"/>
      <c r="J92" s="31"/>
      <c r="K92" s="31">
        <v>126.28169014084507</v>
      </c>
      <c r="L92" s="31"/>
      <c r="M92" s="32"/>
      <c r="N92" s="32"/>
      <c r="O92" s="31"/>
      <c r="P92" s="31"/>
      <c r="Q92" s="31"/>
      <c r="R92" s="31"/>
      <c r="S92" s="31"/>
      <c r="T92" s="100">
        <f t="shared" si="5"/>
        <v>126.28169014084507</v>
      </c>
      <c r="U92" s="114">
        <f t="shared" si="6"/>
        <v>1</v>
      </c>
      <c r="V92" s="97">
        <f t="shared" si="7"/>
        <v>-1095.5547111065453</v>
      </c>
      <c r="W92" s="110">
        <f t="shared" si="8"/>
        <v>126.28169014084507</v>
      </c>
    </row>
    <row r="93" spans="1:23" ht="12.75">
      <c r="A93" s="98" t="s">
        <v>140</v>
      </c>
      <c r="B93" s="182" t="s">
        <v>949</v>
      </c>
      <c r="C93" s="166">
        <v>1956</v>
      </c>
      <c r="D93" s="97"/>
      <c r="E93" s="99"/>
      <c r="F93" s="97"/>
      <c r="G93" s="31"/>
      <c r="H93" s="97"/>
      <c r="I93" s="97"/>
      <c r="J93" s="31"/>
      <c r="K93" s="31"/>
      <c r="L93" s="31"/>
      <c r="M93" s="32"/>
      <c r="N93" s="32">
        <v>57.8075117370892</v>
      </c>
      <c r="O93" s="31"/>
      <c r="P93" s="31">
        <v>68.29222520107238</v>
      </c>
      <c r="Q93" s="31"/>
      <c r="R93" s="31"/>
      <c r="S93" s="31"/>
      <c r="T93" s="100">
        <f t="shared" si="5"/>
        <v>126.09973693816158</v>
      </c>
      <c r="U93" s="114">
        <f t="shared" si="6"/>
        <v>2</v>
      </c>
      <c r="V93" s="97">
        <f t="shared" si="7"/>
        <v>-1095.7366643092287</v>
      </c>
      <c r="W93" s="110">
        <f t="shared" si="8"/>
        <v>126.09973693816158</v>
      </c>
    </row>
    <row r="94" spans="1:23" ht="12.75">
      <c r="A94" s="98" t="s">
        <v>141</v>
      </c>
      <c r="B94" s="182" t="s">
        <v>767</v>
      </c>
      <c r="C94" s="166"/>
      <c r="D94" s="97">
        <v>64.19540229885058</v>
      </c>
      <c r="E94" s="99">
        <v>61.872827255011266</v>
      </c>
      <c r="F94" s="97"/>
      <c r="G94" s="31"/>
      <c r="H94" s="97"/>
      <c r="I94" s="97"/>
      <c r="J94" s="31"/>
      <c r="K94" s="31"/>
      <c r="L94" s="31"/>
      <c r="M94" s="32"/>
      <c r="N94" s="32"/>
      <c r="O94" s="31"/>
      <c r="P94" s="31"/>
      <c r="Q94" s="31"/>
      <c r="R94" s="31"/>
      <c r="S94" s="31"/>
      <c r="T94" s="100">
        <f t="shared" si="5"/>
        <v>126.06822955386184</v>
      </c>
      <c r="U94" s="114">
        <f t="shared" si="6"/>
        <v>2</v>
      </c>
      <c r="V94" s="97">
        <f t="shared" si="7"/>
        <v>-1095.7681716935285</v>
      </c>
      <c r="W94" s="110">
        <f t="shared" si="8"/>
        <v>126.06822955386184</v>
      </c>
    </row>
    <row r="95" spans="1:23" ht="12.75">
      <c r="A95" s="98" t="s">
        <v>142</v>
      </c>
      <c r="B95" s="182" t="s">
        <v>678</v>
      </c>
      <c r="C95" s="166">
        <v>1986</v>
      </c>
      <c r="D95" s="97"/>
      <c r="E95" s="99"/>
      <c r="F95" s="97"/>
      <c r="G95" s="31"/>
      <c r="H95" s="97"/>
      <c r="I95" s="97"/>
      <c r="J95" s="31"/>
      <c r="K95" s="31">
        <v>126.06520517144463</v>
      </c>
      <c r="L95" s="31"/>
      <c r="M95" s="32"/>
      <c r="N95" s="32"/>
      <c r="O95" s="31"/>
      <c r="P95" s="31"/>
      <c r="Q95" s="31"/>
      <c r="R95" s="31"/>
      <c r="S95" s="31"/>
      <c r="T95" s="100">
        <f t="shared" si="5"/>
        <v>126.06520517144463</v>
      </c>
      <c r="U95" s="114">
        <f t="shared" si="6"/>
        <v>1</v>
      </c>
      <c r="V95" s="97">
        <f t="shared" si="7"/>
        <v>-1095.7711960759457</v>
      </c>
      <c r="W95" s="110">
        <f t="shared" si="8"/>
        <v>126.06520517144463</v>
      </c>
    </row>
    <row r="96" spans="1:23" ht="12.75">
      <c r="A96" s="98" t="s">
        <v>143</v>
      </c>
      <c r="B96" s="182" t="s">
        <v>900</v>
      </c>
      <c r="C96" s="166"/>
      <c r="D96" s="97"/>
      <c r="E96" s="99"/>
      <c r="F96" s="97"/>
      <c r="G96" s="31"/>
      <c r="H96" s="97"/>
      <c r="I96" s="97"/>
      <c r="J96" s="31">
        <v>125</v>
      </c>
      <c r="K96" s="31"/>
      <c r="L96" s="31"/>
      <c r="M96" s="32"/>
      <c r="N96" s="32"/>
      <c r="O96" s="31"/>
      <c r="P96" s="31"/>
      <c r="Q96" s="31"/>
      <c r="R96" s="31"/>
      <c r="S96" s="31"/>
      <c r="T96" s="100">
        <f t="shared" si="5"/>
        <v>125</v>
      </c>
      <c r="U96" s="114">
        <f t="shared" si="6"/>
        <v>1</v>
      </c>
      <c r="V96" s="97">
        <f t="shared" si="7"/>
        <v>-1096.8364012473903</v>
      </c>
      <c r="W96" s="110">
        <f t="shared" si="8"/>
        <v>125</v>
      </c>
    </row>
    <row r="97" spans="1:23" ht="12.75">
      <c r="A97" s="98" t="s">
        <v>144</v>
      </c>
      <c r="B97" s="182" t="s">
        <v>839</v>
      </c>
      <c r="C97" s="166"/>
      <c r="D97" s="97"/>
      <c r="E97" s="99"/>
      <c r="F97" s="97"/>
      <c r="G97" s="31"/>
      <c r="H97" s="97"/>
      <c r="I97" s="97"/>
      <c r="J97" s="31">
        <v>124.95053178332924</v>
      </c>
      <c r="K97" s="31"/>
      <c r="L97" s="31"/>
      <c r="M97" s="32"/>
      <c r="N97" s="32"/>
      <c r="O97" s="31"/>
      <c r="P97" s="31"/>
      <c r="Q97" s="31"/>
      <c r="R97" s="31"/>
      <c r="S97" s="31"/>
      <c r="T97" s="100">
        <f t="shared" si="5"/>
        <v>124.95053178332924</v>
      </c>
      <c r="U97" s="114">
        <f t="shared" si="6"/>
        <v>1</v>
      </c>
      <c r="V97" s="97">
        <f t="shared" si="7"/>
        <v>-1096.885869464061</v>
      </c>
      <c r="W97" s="110">
        <f t="shared" si="8"/>
        <v>124.95053178332924</v>
      </c>
    </row>
    <row r="98" spans="1:23" ht="12.75">
      <c r="A98" s="98" t="s">
        <v>145</v>
      </c>
      <c r="B98" s="182" t="s">
        <v>798</v>
      </c>
      <c r="C98" s="166">
        <v>1971</v>
      </c>
      <c r="D98" s="97"/>
      <c r="E98" s="99"/>
      <c r="F98" s="97"/>
      <c r="G98" s="31"/>
      <c r="H98" s="97"/>
      <c r="I98" s="97"/>
      <c r="J98" s="31">
        <v>124.50751046540262</v>
      </c>
      <c r="K98" s="31"/>
      <c r="L98" s="31"/>
      <c r="M98" s="32"/>
      <c r="N98" s="32"/>
      <c r="O98" s="31"/>
      <c r="P98" s="31"/>
      <c r="Q98" s="31"/>
      <c r="R98" s="31"/>
      <c r="S98" s="31"/>
      <c r="T98" s="100">
        <f t="shared" si="5"/>
        <v>124.50751046540262</v>
      </c>
      <c r="U98" s="114">
        <f t="shared" si="6"/>
        <v>1</v>
      </c>
      <c r="V98" s="97">
        <f t="shared" si="7"/>
        <v>-1097.3288907819876</v>
      </c>
      <c r="W98" s="110">
        <f t="shared" si="8"/>
        <v>124.50751046540262</v>
      </c>
    </row>
    <row r="99" spans="1:23" ht="12.75">
      <c r="A99" s="98" t="s">
        <v>146</v>
      </c>
      <c r="B99" s="182" t="s">
        <v>842</v>
      </c>
      <c r="C99" s="166"/>
      <c r="D99" s="97"/>
      <c r="E99" s="99"/>
      <c r="F99" s="97"/>
      <c r="G99" s="31"/>
      <c r="H99" s="97"/>
      <c r="I99" s="97"/>
      <c r="J99" s="31">
        <v>124.45852818114693</v>
      </c>
      <c r="K99" s="31"/>
      <c r="L99" s="31"/>
      <c r="M99" s="32"/>
      <c r="N99" s="32"/>
      <c r="O99" s="31"/>
      <c r="P99" s="31"/>
      <c r="Q99" s="31"/>
      <c r="R99" s="31"/>
      <c r="S99" s="31"/>
      <c r="T99" s="100">
        <f t="shared" si="5"/>
        <v>124.45852818114693</v>
      </c>
      <c r="U99" s="114">
        <f t="shared" si="6"/>
        <v>1</v>
      </c>
      <c r="V99" s="97">
        <f t="shared" si="7"/>
        <v>-1097.3778730662434</v>
      </c>
      <c r="W99" s="110">
        <f t="shared" si="8"/>
        <v>124.45852818114693</v>
      </c>
    </row>
    <row r="100" spans="1:23" ht="12.75">
      <c r="A100" s="98" t="s">
        <v>147</v>
      </c>
      <c r="B100" s="182" t="s">
        <v>792</v>
      </c>
      <c r="C100" s="166">
        <v>1980</v>
      </c>
      <c r="D100" s="97"/>
      <c r="E100" s="99"/>
      <c r="F100" s="97"/>
      <c r="G100" s="31"/>
      <c r="H100" s="97"/>
      <c r="I100" s="97">
        <v>123.76825396825396</v>
      </c>
      <c r="J100" s="31"/>
      <c r="K100" s="31"/>
      <c r="L100" s="31"/>
      <c r="M100" s="32"/>
      <c r="N100" s="32"/>
      <c r="O100" s="31"/>
      <c r="P100" s="31"/>
      <c r="Q100" s="31"/>
      <c r="R100" s="31"/>
      <c r="S100" s="31"/>
      <c r="T100" s="100">
        <f t="shared" si="5"/>
        <v>123.76825396825396</v>
      </c>
      <c r="U100" s="114">
        <f t="shared" si="6"/>
        <v>1</v>
      </c>
      <c r="V100" s="97">
        <f t="shared" si="7"/>
        <v>-1098.0681472791364</v>
      </c>
      <c r="W100" s="110">
        <f t="shared" si="8"/>
        <v>123.76825396825396</v>
      </c>
    </row>
    <row r="101" spans="1:23" ht="12.75">
      <c r="A101" s="98" t="s">
        <v>148</v>
      </c>
      <c r="B101" s="182" t="s">
        <v>695</v>
      </c>
      <c r="C101" s="166">
        <v>2000</v>
      </c>
      <c r="D101" s="97"/>
      <c r="E101" s="99"/>
      <c r="F101" s="97"/>
      <c r="G101" s="31"/>
      <c r="H101" s="97"/>
      <c r="I101" s="97"/>
      <c r="J101" s="31"/>
      <c r="K101" s="31"/>
      <c r="L101" s="31"/>
      <c r="M101" s="32"/>
      <c r="N101" s="32">
        <v>63.441314553990615</v>
      </c>
      <c r="O101" s="31"/>
      <c r="P101" s="31">
        <v>59.98123324396782</v>
      </c>
      <c r="Q101" s="31"/>
      <c r="R101" s="31"/>
      <c r="S101" s="31"/>
      <c r="T101" s="100">
        <f t="shared" si="5"/>
        <v>123.42254779795843</v>
      </c>
      <c r="U101" s="114">
        <f t="shared" si="6"/>
        <v>2</v>
      </c>
      <c r="V101" s="97">
        <f t="shared" si="7"/>
        <v>-1098.4138534494318</v>
      </c>
      <c r="W101" s="110">
        <f t="shared" si="8"/>
        <v>123.42254779795843</v>
      </c>
    </row>
    <row r="102" spans="1:23" ht="12.75">
      <c r="A102" s="98" t="s">
        <v>149</v>
      </c>
      <c r="B102" s="182" t="s">
        <v>902</v>
      </c>
      <c r="C102" s="166"/>
      <c r="D102" s="97"/>
      <c r="E102" s="99"/>
      <c r="F102" s="97"/>
      <c r="G102" s="31"/>
      <c r="H102" s="97"/>
      <c r="I102" s="97"/>
      <c r="J102" s="31">
        <v>122.89244186046511</v>
      </c>
      <c r="K102" s="31"/>
      <c r="L102" s="31"/>
      <c r="M102" s="32"/>
      <c r="N102" s="32"/>
      <c r="O102" s="31"/>
      <c r="P102" s="31"/>
      <c r="Q102" s="31"/>
      <c r="R102" s="31"/>
      <c r="S102" s="31"/>
      <c r="T102" s="100">
        <f t="shared" si="5"/>
        <v>122.89244186046511</v>
      </c>
      <c r="U102" s="114">
        <f t="shared" si="6"/>
        <v>1</v>
      </c>
      <c r="V102" s="97">
        <f t="shared" si="7"/>
        <v>-1098.9439593869251</v>
      </c>
      <c r="W102" s="110">
        <f t="shared" si="8"/>
        <v>122.89244186046511</v>
      </c>
    </row>
    <row r="103" spans="1:23" ht="12.75">
      <c r="A103" s="98" t="s">
        <v>150</v>
      </c>
      <c r="B103" s="182" t="s">
        <v>903</v>
      </c>
      <c r="C103" s="166"/>
      <c r="D103" s="97"/>
      <c r="E103" s="99"/>
      <c r="F103" s="97"/>
      <c r="G103" s="31"/>
      <c r="H103" s="97"/>
      <c r="I103" s="97"/>
      <c r="J103" s="31">
        <v>121.6284074605452</v>
      </c>
      <c r="K103" s="31"/>
      <c r="L103" s="31"/>
      <c r="M103" s="32"/>
      <c r="N103" s="32"/>
      <c r="O103" s="31"/>
      <c r="P103" s="31"/>
      <c r="Q103" s="31"/>
      <c r="R103" s="31"/>
      <c r="S103" s="31"/>
      <c r="T103" s="100">
        <f t="shared" si="5"/>
        <v>121.6284074605452</v>
      </c>
      <c r="U103" s="114">
        <f t="shared" si="6"/>
        <v>1</v>
      </c>
      <c r="V103" s="97">
        <f t="shared" si="7"/>
        <v>-1100.207993786845</v>
      </c>
      <c r="W103" s="110">
        <f t="shared" si="8"/>
        <v>121.6284074605452</v>
      </c>
    </row>
    <row r="104" spans="1:23" ht="12.75">
      <c r="A104" s="98" t="s">
        <v>151</v>
      </c>
      <c r="B104" s="182" t="s">
        <v>904</v>
      </c>
      <c r="C104" s="166">
        <v>1945</v>
      </c>
      <c r="D104" s="97"/>
      <c r="E104" s="99"/>
      <c r="F104" s="97"/>
      <c r="G104" s="31"/>
      <c r="H104" s="97"/>
      <c r="I104" s="97"/>
      <c r="J104" s="31">
        <v>121.55913978494624</v>
      </c>
      <c r="K104" s="31"/>
      <c r="L104" s="31"/>
      <c r="M104" s="32"/>
      <c r="N104" s="32"/>
      <c r="O104" s="31"/>
      <c r="P104" s="31"/>
      <c r="Q104" s="31"/>
      <c r="R104" s="31"/>
      <c r="S104" s="31"/>
      <c r="T104" s="100">
        <f t="shared" si="5"/>
        <v>121.55913978494624</v>
      </c>
      <c r="U104" s="114">
        <f t="shared" si="6"/>
        <v>1</v>
      </c>
      <c r="V104" s="97">
        <f t="shared" si="7"/>
        <v>-1100.2772614624441</v>
      </c>
      <c r="W104" s="110">
        <f t="shared" si="8"/>
        <v>121.55913978494624</v>
      </c>
    </row>
    <row r="105" spans="1:23" ht="12.75">
      <c r="A105" s="98" t="s">
        <v>152</v>
      </c>
      <c r="B105" s="182" t="s">
        <v>905</v>
      </c>
      <c r="C105" s="166"/>
      <c r="D105" s="97"/>
      <c r="E105" s="99"/>
      <c r="F105" s="97"/>
      <c r="G105" s="31"/>
      <c r="H105" s="97"/>
      <c r="I105" s="97"/>
      <c r="J105" s="31">
        <v>121.51301647957966</v>
      </c>
      <c r="K105" s="31"/>
      <c r="L105" s="31"/>
      <c r="M105" s="32"/>
      <c r="N105" s="32"/>
      <c r="O105" s="31"/>
      <c r="P105" s="31"/>
      <c r="Q105" s="31"/>
      <c r="R105" s="31"/>
      <c r="S105" s="31"/>
      <c r="T105" s="100">
        <f t="shared" si="5"/>
        <v>121.51301647957966</v>
      </c>
      <c r="U105" s="114">
        <f t="shared" si="6"/>
        <v>1</v>
      </c>
      <c r="V105" s="97">
        <f t="shared" si="7"/>
        <v>-1100.3233847678107</v>
      </c>
      <c r="W105" s="110">
        <f t="shared" si="8"/>
        <v>121.51301647957966</v>
      </c>
    </row>
    <row r="106" spans="1:23" ht="12.75">
      <c r="A106" s="98" t="s">
        <v>153</v>
      </c>
      <c r="B106" s="182" t="s">
        <v>906</v>
      </c>
      <c r="C106" s="166"/>
      <c r="D106" s="97"/>
      <c r="E106" s="99"/>
      <c r="F106" s="97"/>
      <c r="G106" s="31"/>
      <c r="H106" s="97"/>
      <c r="I106" s="97"/>
      <c r="J106" s="31">
        <v>121.19138300404668</v>
      </c>
      <c r="K106" s="31"/>
      <c r="L106" s="31"/>
      <c r="M106" s="32"/>
      <c r="N106" s="32"/>
      <c r="O106" s="31"/>
      <c r="P106" s="31"/>
      <c r="Q106" s="31"/>
      <c r="R106" s="31"/>
      <c r="S106" s="31"/>
      <c r="T106" s="100">
        <f t="shared" si="5"/>
        <v>121.19138300404668</v>
      </c>
      <c r="U106" s="114">
        <f t="shared" si="6"/>
        <v>1</v>
      </c>
      <c r="V106" s="97">
        <f t="shared" si="7"/>
        <v>-1100.6450182433437</v>
      </c>
      <c r="W106" s="110">
        <f t="shared" si="8"/>
        <v>121.19138300404668</v>
      </c>
    </row>
    <row r="107" spans="1:23" ht="12.75">
      <c r="A107" s="98" t="s">
        <v>154</v>
      </c>
      <c r="B107" s="182" t="s">
        <v>907</v>
      </c>
      <c r="C107" s="166"/>
      <c r="D107" s="97"/>
      <c r="E107" s="99"/>
      <c r="F107" s="97"/>
      <c r="G107" s="31"/>
      <c r="H107" s="97"/>
      <c r="I107" s="97"/>
      <c r="J107" s="31">
        <v>120.6449704142012</v>
      </c>
      <c r="K107" s="31"/>
      <c r="L107" s="31"/>
      <c r="M107" s="32"/>
      <c r="N107" s="32"/>
      <c r="O107" s="31"/>
      <c r="P107" s="31"/>
      <c r="Q107" s="31"/>
      <c r="R107" s="31"/>
      <c r="S107" s="31"/>
      <c r="T107" s="100">
        <f t="shared" si="5"/>
        <v>120.6449704142012</v>
      </c>
      <c r="U107" s="114">
        <f t="shared" si="6"/>
        <v>1</v>
      </c>
      <c r="V107" s="97">
        <f t="shared" si="7"/>
        <v>-1101.191430833189</v>
      </c>
      <c r="W107" s="110">
        <f t="shared" si="8"/>
        <v>120.6449704142012</v>
      </c>
    </row>
    <row r="108" spans="1:23" ht="12.75">
      <c r="A108" s="98" t="s">
        <v>155</v>
      </c>
      <c r="B108" s="182" t="s">
        <v>843</v>
      </c>
      <c r="C108" s="166">
        <v>1974</v>
      </c>
      <c r="D108" s="97"/>
      <c r="E108" s="99"/>
      <c r="F108" s="97"/>
      <c r="G108" s="31"/>
      <c r="H108" s="97"/>
      <c r="I108" s="97"/>
      <c r="J108" s="31">
        <v>120.6449704142012</v>
      </c>
      <c r="K108" s="31"/>
      <c r="L108" s="31"/>
      <c r="M108" s="32"/>
      <c r="N108" s="32"/>
      <c r="O108" s="31"/>
      <c r="P108" s="31"/>
      <c r="Q108" s="31"/>
      <c r="R108" s="31"/>
      <c r="S108" s="31"/>
      <c r="T108" s="100">
        <f t="shared" si="5"/>
        <v>120.6449704142012</v>
      </c>
      <c r="U108" s="114">
        <f t="shared" si="6"/>
        <v>1</v>
      </c>
      <c r="V108" s="97">
        <f t="shared" si="7"/>
        <v>-1101.191430833189</v>
      </c>
      <c r="W108" s="110">
        <f t="shared" si="8"/>
        <v>120.6449704142012</v>
      </c>
    </row>
    <row r="109" spans="1:23" ht="12.75">
      <c r="A109" s="98" t="s">
        <v>156</v>
      </c>
      <c r="B109" s="182" t="s">
        <v>816</v>
      </c>
      <c r="C109" s="166"/>
      <c r="D109" s="97"/>
      <c r="E109" s="99"/>
      <c r="F109" s="97"/>
      <c r="G109" s="31"/>
      <c r="H109" s="97">
        <v>119.09952606635072</v>
      </c>
      <c r="I109" s="97"/>
      <c r="J109" s="31"/>
      <c r="K109" s="31"/>
      <c r="L109" s="31"/>
      <c r="M109" s="32"/>
      <c r="N109" s="32"/>
      <c r="O109" s="31"/>
      <c r="P109" s="31"/>
      <c r="Q109" s="31"/>
      <c r="R109" s="31"/>
      <c r="S109" s="31"/>
      <c r="T109" s="100">
        <f t="shared" si="5"/>
        <v>119.09952606635072</v>
      </c>
      <c r="U109" s="114">
        <f t="shared" si="6"/>
        <v>1</v>
      </c>
      <c r="V109" s="97">
        <f t="shared" si="7"/>
        <v>-1102.7368751810395</v>
      </c>
      <c r="W109" s="110">
        <f t="shared" si="8"/>
        <v>119.09952606635072</v>
      </c>
    </row>
    <row r="110" spans="1:23" ht="12.75">
      <c r="A110" s="98" t="s">
        <v>157</v>
      </c>
      <c r="B110" s="182" t="s">
        <v>884</v>
      </c>
      <c r="C110" s="166"/>
      <c r="D110" s="97"/>
      <c r="E110" s="99"/>
      <c r="F110" s="97"/>
      <c r="G110" s="31"/>
      <c r="H110" s="97"/>
      <c r="I110" s="97">
        <v>118.80002400672187</v>
      </c>
      <c r="J110" s="31"/>
      <c r="K110" s="31"/>
      <c r="L110" s="31"/>
      <c r="M110" s="32"/>
      <c r="N110" s="32"/>
      <c r="O110" s="31"/>
      <c r="P110" s="31"/>
      <c r="Q110" s="31"/>
      <c r="R110" s="31"/>
      <c r="S110" s="31"/>
      <c r="T110" s="100">
        <f t="shared" si="5"/>
        <v>118.80002400672187</v>
      </c>
      <c r="U110" s="114">
        <f t="shared" si="6"/>
        <v>1</v>
      </c>
      <c r="V110" s="97">
        <f t="shared" si="7"/>
        <v>-1103.0363772406683</v>
      </c>
      <c r="W110" s="110">
        <f t="shared" si="8"/>
        <v>118.80002400672187</v>
      </c>
    </row>
    <row r="111" spans="1:23" ht="12.75">
      <c r="A111" s="98" t="s">
        <v>158</v>
      </c>
      <c r="B111" s="182" t="s">
        <v>740</v>
      </c>
      <c r="C111" s="166">
        <v>2011</v>
      </c>
      <c r="D111" s="97"/>
      <c r="E111" s="99"/>
      <c r="F111" s="97"/>
      <c r="G111" s="31"/>
      <c r="H111" s="97"/>
      <c r="I111" s="97"/>
      <c r="J111" s="31"/>
      <c r="K111" s="31"/>
      <c r="L111" s="31"/>
      <c r="M111" s="32">
        <v>62.119390347163424</v>
      </c>
      <c r="N111" s="32">
        <v>33.863849765258216</v>
      </c>
      <c r="O111" s="31"/>
      <c r="P111" s="31">
        <v>22.715817694369974</v>
      </c>
      <c r="Q111" s="31"/>
      <c r="R111" s="31"/>
      <c r="S111" s="31"/>
      <c r="T111" s="100">
        <f t="shared" si="5"/>
        <v>118.69905780679161</v>
      </c>
      <c r="U111" s="114">
        <f t="shared" si="6"/>
        <v>3</v>
      </c>
      <c r="V111" s="97">
        <f t="shared" si="7"/>
        <v>-1103.1373434405987</v>
      </c>
      <c r="W111" s="110">
        <f t="shared" si="8"/>
        <v>118.69905780679161</v>
      </c>
    </row>
    <row r="112" spans="1:23" ht="12.75">
      <c r="A112" s="98" t="s">
        <v>159</v>
      </c>
      <c r="B112" s="182" t="s">
        <v>872</v>
      </c>
      <c r="C112" s="166">
        <v>1987</v>
      </c>
      <c r="D112" s="97"/>
      <c r="E112" s="99"/>
      <c r="F112" s="97"/>
      <c r="G112" s="31"/>
      <c r="H112" s="97">
        <v>118.26127819548871</v>
      </c>
      <c r="I112" s="97"/>
      <c r="J112" s="31"/>
      <c r="K112" s="31"/>
      <c r="L112" s="31"/>
      <c r="M112" s="32"/>
      <c r="N112" s="32"/>
      <c r="O112" s="31"/>
      <c r="P112" s="31"/>
      <c r="Q112" s="31"/>
      <c r="R112" s="31"/>
      <c r="S112" s="31"/>
      <c r="T112" s="100">
        <f t="shared" si="5"/>
        <v>118.26127819548871</v>
      </c>
      <c r="U112" s="114">
        <f t="shared" si="6"/>
        <v>1</v>
      </c>
      <c r="V112" s="97">
        <f t="shared" si="7"/>
        <v>-1103.5751230519015</v>
      </c>
      <c r="W112" s="110">
        <f t="shared" si="8"/>
        <v>118.26127819548871</v>
      </c>
    </row>
    <row r="113" spans="1:23" ht="12.75">
      <c r="A113" s="98" t="s">
        <v>160</v>
      </c>
      <c r="B113" s="182" t="s">
        <v>793</v>
      </c>
      <c r="C113" s="166"/>
      <c r="D113" s="97"/>
      <c r="E113" s="99"/>
      <c r="F113" s="97"/>
      <c r="G113" s="31"/>
      <c r="H113" s="97"/>
      <c r="I113" s="97">
        <v>117.8729517929233</v>
      </c>
      <c r="J113" s="31"/>
      <c r="K113" s="31"/>
      <c r="L113" s="31"/>
      <c r="M113" s="32"/>
      <c r="N113" s="32"/>
      <c r="O113" s="31"/>
      <c r="P113" s="31"/>
      <c r="Q113" s="31"/>
      <c r="R113" s="31"/>
      <c r="S113" s="31"/>
      <c r="T113" s="100">
        <f t="shared" si="5"/>
        <v>117.8729517929233</v>
      </c>
      <c r="U113" s="114">
        <f t="shared" si="6"/>
        <v>1</v>
      </c>
      <c r="V113" s="97">
        <f t="shared" si="7"/>
        <v>-1103.963449454467</v>
      </c>
      <c r="W113" s="110">
        <f t="shared" si="8"/>
        <v>117.8729517929233</v>
      </c>
    </row>
    <row r="114" spans="1:23" ht="12.75">
      <c r="A114" s="98" t="s">
        <v>161</v>
      </c>
      <c r="B114" s="182" t="s">
        <v>770</v>
      </c>
      <c r="C114" s="166">
        <v>1968</v>
      </c>
      <c r="D114" s="97"/>
      <c r="E114" s="99"/>
      <c r="F114" s="97"/>
      <c r="G114" s="31"/>
      <c r="H114" s="97"/>
      <c r="I114" s="97"/>
      <c r="J114" s="31"/>
      <c r="K114" s="31"/>
      <c r="L114" s="31"/>
      <c r="M114" s="32"/>
      <c r="N114" s="32">
        <v>67.19718309859155</v>
      </c>
      <c r="O114" s="31"/>
      <c r="P114" s="31">
        <v>50.06166219839142</v>
      </c>
      <c r="Q114" s="31"/>
      <c r="R114" s="31"/>
      <c r="S114" s="31"/>
      <c r="T114" s="100">
        <f t="shared" si="5"/>
        <v>117.25884529698297</v>
      </c>
      <c r="U114" s="114">
        <f t="shared" si="6"/>
        <v>2</v>
      </c>
      <c r="V114" s="97">
        <f t="shared" si="7"/>
        <v>-1104.5775559504073</v>
      </c>
      <c r="W114" s="110">
        <f t="shared" si="8"/>
        <v>117.25884529698297</v>
      </c>
    </row>
    <row r="115" spans="1:23" ht="12.75">
      <c r="A115" s="98" t="s">
        <v>162</v>
      </c>
      <c r="B115" s="182" t="s">
        <v>757</v>
      </c>
      <c r="C115" s="166">
        <v>1983</v>
      </c>
      <c r="D115" s="97"/>
      <c r="E115" s="99"/>
      <c r="F115" s="97"/>
      <c r="G115" s="31"/>
      <c r="H115" s="97"/>
      <c r="I115" s="97">
        <v>116.89671361502347</v>
      </c>
      <c r="J115" s="31"/>
      <c r="K115" s="31"/>
      <c r="L115" s="31"/>
      <c r="M115" s="32"/>
      <c r="N115" s="32"/>
      <c r="O115" s="31"/>
      <c r="P115" s="31"/>
      <c r="Q115" s="31"/>
      <c r="R115" s="31"/>
      <c r="S115" s="31"/>
      <c r="T115" s="100">
        <f t="shared" si="5"/>
        <v>116.89671361502347</v>
      </c>
      <c r="U115" s="114">
        <f t="shared" si="6"/>
        <v>1</v>
      </c>
      <c r="V115" s="97">
        <f t="shared" si="7"/>
        <v>-1104.939687632367</v>
      </c>
      <c r="W115" s="110">
        <f t="shared" si="8"/>
        <v>116.89671361502347</v>
      </c>
    </row>
    <row r="116" spans="1:23" ht="12.75">
      <c r="A116" s="98" t="s">
        <v>163</v>
      </c>
      <c r="B116" s="182" t="s">
        <v>919</v>
      </c>
      <c r="C116" s="166">
        <v>1980</v>
      </c>
      <c r="D116" s="97"/>
      <c r="E116" s="99"/>
      <c r="F116" s="97"/>
      <c r="G116" s="31"/>
      <c r="H116" s="97"/>
      <c r="I116" s="97"/>
      <c r="J116" s="31"/>
      <c r="K116" s="31">
        <v>116.48785425101214</v>
      </c>
      <c r="L116" s="31"/>
      <c r="M116" s="32"/>
      <c r="N116" s="32"/>
      <c r="O116" s="31"/>
      <c r="P116" s="31"/>
      <c r="Q116" s="31"/>
      <c r="R116" s="31"/>
      <c r="S116" s="31"/>
      <c r="T116" s="100">
        <f t="shared" si="5"/>
        <v>116.48785425101214</v>
      </c>
      <c r="U116" s="114">
        <f t="shared" si="6"/>
        <v>1</v>
      </c>
      <c r="V116" s="97">
        <f t="shared" si="7"/>
        <v>-1105.3485469963782</v>
      </c>
      <c r="W116" s="110">
        <f t="shared" si="8"/>
        <v>116.48785425101214</v>
      </c>
    </row>
    <row r="117" spans="1:23" ht="12.75">
      <c r="A117" s="98" t="s">
        <v>164</v>
      </c>
      <c r="B117" s="182" t="s">
        <v>908</v>
      </c>
      <c r="C117" s="166"/>
      <c r="D117" s="97"/>
      <c r="E117" s="99"/>
      <c r="F117" s="97"/>
      <c r="G117" s="31"/>
      <c r="H117" s="97"/>
      <c r="I117" s="97"/>
      <c r="J117" s="31">
        <v>115.97253489419181</v>
      </c>
      <c r="K117" s="31"/>
      <c r="L117" s="31"/>
      <c r="M117" s="32"/>
      <c r="N117" s="32"/>
      <c r="O117" s="31"/>
      <c r="P117" s="31"/>
      <c r="Q117" s="31"/>
      <c r="R117" s="31"/>
      <c r="S117" s="31"/>
      <c r="T117" s="100">
        <f t="shared" si="5"/>
        <v>115.97253489419181</v>
      </c>
      <c r="U117" s="114">
        <f t="shared" si="6"/>
        <v>1</v>
      </c>
      <c r="V117" s="97">
        <f t="shared" si="7"/>
        <v>-1105.8638663531985</v>
      </c>
      <c r="W117" s="110">
        <f t="shared" si="8"/>
        <v>115.97253489419181</v>
      </c>
    </row>
    <row r="118" spans="1:23" ht="12.75">
      <c r="A118" s="98" t="s">
        <v>165</v>
      </c>
      <c r="B118" s="182" t="s">
        <v>832</v>
      </c>
      <c r="C118" s="166"/>
      <c r="D118" s="97"/>
      <c r="E118" s="233"/>
      <c r="F118" s="97"/>
      <c r="G118" s="31"/>
      <c r="H118" s="97"/>
      <c r="I118" s="97">
        <v>115.97156123041206</v>
      </c>
      <c r="J118" s="31"/>
      <c r="K118" s="31"/>
      <c r="L118" s="31"/>
      <c r="M118" s="32"/>
      <c r="N118" s="32"/>
      <c r="O118" s="31"/>
      <c r="P118" s="31"/>
      <c r="Q118" s="31"/>
      <c r="R118" s="31"/>
      <c r="S118" s="31"/>
      <c r="T118" s="100">
        <f t="shared" si="5"/>
        <v>115.97156123041206</v>
      </c>
      <c r="U118" s="114">
        <f t="shared" si="6"/>
        <v>1</v>
      </c>
      <c r="V118" s="97">
        <f t="shared" si="7"/>
        <v>-1105.8648400169782</v>
      </c>
      <c r="W118" s="110">
        <f t="shared" si="8"/>
        <v>115.97156123041206</v>
      </c>
    </row>
    <row r="119" spans="1:23" ht="12.75">
      <c r="A119" s="98" t="s">
        <v>166</v>
      </c>
      <c r="B119" s="182" t="s">
        <v>702</v>
      </c>
      <c r="C119" s="166">
        <v>1977</v>
      </c>
      <c r="D119" s="97"/>
      <c r="E119" s="99"/>
      <c r="F119" s="97"/>
      <c r="G119" s="31"/>
      <c r="H119" s="97"/>
      <c r="I119" s="97"/>
      <c r="J119" s="31"/>
      <c r="K119" s="31"/>
      <c r="L119" s="31">
        <v>58.455252918287925</v>
      </c>
      <c r="M119" s="32"/>
      <c r="N119" s="32">
        <v>57.33802816901409</v>
      </c>
      <c r="O119" s="31"/>
      <c r="P119" s="31"/>
      <c r="Q119" s="31"/>
      <c r="R119" s="31"/>
      <c r="S119" s="31"/>
      <c r="T119" s="100">
        <f t="shared" si="5"/>
        <v>115.793281087302</v>
      </c>
      <c r="U119" s="114">
        <f t="shared" si="6"/>
        <v>2</v>
      </c>
      <c r="V119" s="97">
        <f t="shared" si="7"/>
        <v>-1106.0431201600884</v>
      </c>
      <c r="W119" s="110">
        <f t="shared" si="8"/>
        <v>115.793281087302</v>
      </c>
    </row>
    <row r="120" spans="1:23" ht="12.75">
      <c r="A120" s="98" t="s">
        <v>167</v>
      </c>
      <c r="B120" s="182" t="s">
        <v>869</v>
      </c>
      <c r="C120" s="166"/>
      <c r="D120" s="97"/>
      <c r="E120" s="99"/>
      <c r="F120" s="97"/>
      <c r="G120" s="31">
        <v>115.69413511507054</v>
      </c>
      <c r="H120" s="97"/>
      <c r="I120" s="97"/>
      <c r="J120" s="31"/>
      <c r="K120" s="31"/>
      <c r="L120" s="31"/>
      <c r="M120" s="32"/>
      <c r="N120" s="32"/>
      <c r="O120" s="31"/>
      <c r="P120" s="31"/>
      <c r="Q120" s="31"/>
      <c r="R120" s="31"/>
      <c r="S120" s="31"/>
      <c r="T120" s="100">
        <f t="shared" si="5"/>
        <v>115.69413511507054</v>
      </c>
      <c r="U120" s="114">
        <f t="shared" si="6"/>
        <v>1</v>
      </c>
      <c r="V120" s="97">
        <f t="shared" si="7"/>
        <v>-1106.1422661323197</v>
      </c>
      <c r="W120" s="110">
        <f t="shared" si="8"/>
        <v>115.69413511507054</v>
      </c>
    </row>
    <row r="121" spans="1:23" ht="12.75">
      <c r="A121" s="98" t="s">
        <v>168</v>
      </c>
      <c r="B121" s="182" t="s">
        <v>909</v>
      </c>
      <c r="C121" s="166">
        <v>1975</v>
      </c>
      <c r="D121" s="97"/>
      <c r="E121" s="99"/>
      <c r="F121" s="97"/>
      <c r="G121" s="31"/>
      <c r="H121" s="97"/>
      <c r="I121" s="97"/>
      <c r="J121" s="31">
        <v>115.58507061197042</v>
      </c>
      <c r="K121" s="31"/>
      <c r="L121" s="31"/>
      <c r="M121" s="32"/>
      <c r="N121" s="32"/>
      <c r="O121" s="31"/>
      <c r="P121" s="31"/>
      <c r="Q121" s="31"/>
      <c r="R121" s="31"/>
      <c r="S121" s="31"/>
      <c r="T121" s="100">
        <f t="shared" si="5"/>
        <v>115.58507061197042</v>
      </c>
      <c r="U121" s="114">
        <f t="shared" si="6"/>
        <v>1</v>
      </c>
      <c r="V121" s="97">
        <f t="shared" si="7"/>
        <v>-1106.25133063542</v>
      </c>
      <c r="W121" s="110">
        <f t="shared" si="8"/>
        <v>115.58507061197042</v>
      </c>
    </row>
    <row r="122" spans="1:23" ht="12.75">
      <c r="A122" s="98" t="s">
        <v>169</v>
      </c>
      <c r="B122" s="182" t="s">
        <v>833</v>
      </c>
      <c r="C122" s="166"/>
      <c r="D122" s="97"/>
      <c r="E122" s="99"/>
      <c r="F122" s="97"/>
      <c r="G122" s="31"/>
      <c r="H122" s="97"/>
      <c r="I122" s="97">
        <v>115.34074415389932</v>
      </c>
      <c r="J122" s="31"/>
      <c r="K122" s="31"/>
      <c r="L122" s="31"/>
      <c r="M122" s="32"/>
      <c r="N122" s="32"/>
      <c r="O122" s="31"/>
      <c r="P122" s="31"/>
      <c r="Q122" s="31"/>
      <c r="R122" s="31"/>
      <c r="S122" s="31"/>
      <c r="T122" s="100">
        <f t="shared" si="5"/>
        <v>115.34074415389932</v>
      </c>
      <c r="U122" s="114">
        <f t="shared" si="6"/>
        <v>1</v>
      </c>
      <c r="V122" s="97">
        <f t="shared" si="7"/>
        <v>-1106.495657093491</v>
      </c>
      <c r="W122" s="110">
        <f t="shared" si="8"/>
        <v>115.34074415389932</v>
      </c>
    </row>
    <row r="123" spans="1:23" ht="12.75">
      <c r="A123" s="98" t="s">
        <v>170</v>
      </c>
      <c r="B123" s="182" t="s">
        <v>679</v>
      </c>
      <c r="C123" s="166">
        <v>1967</v>
      </c>
      <c r="D123" s="97"/>
      <c r="E123" s="99"/>
      <c r="F123" s="97"/>
      <c r="G123" s="31"/>
      <c r="H123" s="97"/>
      <c r="I123" s="97"/>
      <c r="J123" s="31"/>
      <c r="K123" s="31"/>
      <c r="L123" s="31">
        <v>51.23346303501945</v>
      </c>
      <c r="M123" s="32"/>
      <c r="N123" s="32">
        <v>63.91079812206573</v>
      </c>
      <c r="O123" s="31"/>
      <c r="P123" s="31"/>
      <c r="Q123" s="31"/>
      <c r="R123" s="31"/>
      <c r="S123" s="31"/>
      <c r="T123" s="100">
        <f t="shared" si="5"/>
        <v>115.14426115708517</v>
      </c>
      <c r="U123" s="114">
        <f t="shared" si="6"/>
        <v>2</v>
      </c>
      <c r="V123" s="97">
        <f t="shared" si="7"/>
        <v>-1106.6921400903052</v>
      </c>
      <c r="W123" s="110">
        <f t="shared" si="8"/>
        <v>115.14426115708517</v>
      </c>
    </row>
    <row r="124" spans="1:23" ht="12.75">
      <c r="A124" s="98" t="s">
        <v>171</v>
      </c>
      <c r="B124" s="182" t="s">
        <v>910</v>
      </c>
      <c r="C124" s="166">
        <v>2002</v>
      </c>
      <c r="D124" s="97"/>
      <c r="E124" s="99"/>
      <c r="F124" s="97"/>
      <c r="G124" s="31"/>
      <c r="H124" s="97"/>
      <c r="I124" s="97"/>
      <c r="J124" s="31">
        <v>114.95992876224399</v>
      </c>
      <c r="K124" s="31"/>
      <c r="L124" s="31"/>
      <c r="M124" s="32"/>
      <c r="N124" s="32"/>
      <c r="O124" s="31"/>
      <c r="P124" s="31"/>
      <c r="Q124" s="31"/>
      <c r="R124" s="31"/>
      <c r="S124" s="31"/>
      <c r="T124" s="100">
        <f t="shared" si="5"/>
        <v>114.95992876224399</v>
      </c>
      <c r="U124" s="114">
        <f t="shared" si="6"/>
        <v>1</v>
      </c>
      <c r="V124" s="97">
        <f t="shared" si="7"/>
        <v>-1106.8764724851462</v>
      </c>
      <c r="W124" s="110">
        <f t="shared" si="8"/>
        <v>114.95992876224399</v>
      </c>
    </row>
    <row r="125" spans="1:23" ht="12.75">
      <c r="A125" s="98" t="s">
        <v>172</v>
      </c>
      <c r="B125" s="182" t="s">
        <v>749</v>
      </c>
      <c r="C125" s="166"/>
      <c r="D125" s="97"/>
      <c r="E125" s="99"/>
      <c r="F125" s="97"/>
      <c r="G125" s="31"/>
      <c r="H125" s="97"/>
      <c r="I125" s="97"/>
      <c r="J125" s="31">
        <v>114.9399065212553</v>
      </c>
      <c r="K125" s="31"/>
      <c r="L125" s="31"/>
      <c r="M125" s="32"/>
      <c r="N125" s="32"/>
      <c r="O125" s="31"/>
      <c r="P125" s="31"/>
      <c r="Q125" s="31"/>
      <c r="R125" s="31"/>
      <c r="S125" s="31"/>
      <c r="T125" s="100">
        <f t="shared" si="5"/>
        <v>114.9399065212553</v>
      </c>
      <c r="U125" s="114">
        <f t="shared" si="6"/>
        <v>1</v>
      </c>
      <c r="V125" s="97">
        <f t="shared" si="7"/>
        <v>-1106.896494726135</v>
      </c>
      <c r="W125" s="110">
        <f t="shared" si="8"/>
        <v>114.9399065212553</v>
      </c>
    </row>
    <row r="126" spans="1:23" ht="12.75">
      <c r="A126" s="98" t="s">
        <v>314</v>
      </c>
      <c r="B126" s="182" t="s">
        <v>799</v>
      </c>
      <c r="C126" s="166">
        <v>1982</v>
      </c>
      <c r="D126" s="97"/>
      <c r="E126" s="99"/>
      <c r="F126" s="97"/>
      <c r="G126" s="31"/>
      <c r="H126" s="97"/>
      <c r="I126" s="97"/>
      <c r="J126" s="31">
        <v>114.74017321785476</v>
      </c>
      <c r="K126" s="31"/>
      <c r="L126" s="31"/>
      <c r="M126" s="32"/>
      <c r="N126" s="32"/>
      <c r="O126" s="31"/>
      <c r="P126" s="31"/>
      <c r="Q126" s="31"/>
      <c r="R126" s="31"/>
      <c r="S126" s="31"/>
      <c r="T126" s="100">
        <f t="shared" si="5"/>
        <v>114.74017321785476</v>
      </c>
      <c r="U126" s="114">
        <f t="shared" si="6"/>
        <v>1</v>
      </c>
      <c r="V126" s="97">
        <f t="shared" si="7"/>
        <v>-1107.0962280295355</v>
      </c>
      <c r="W126" s="110">
        <f t="shared" si="8"/>
        <v>114.74017321785476</v>
      </c>
    </row>
    <row r="127" spans="1:23" ht="12.75">
      <c r="A127" s="98" t="s">
        <v>173</v>
      </c>
      <c r="B127" s="182" t="s">
        <v>751</v>
      </c>
      <c r="C127" s="166">
        <v>1974</v>
      </c>
      <c r="D127" s="97"/>
      <c r="E127" s="99"/>
      <c r="F127" s="97"/>
      <c r="G127" s="31"/>
      <c r="H127" s="97"/>
      <c r="I127" s="97"/>
      <c r="J127" s="31">
        <v>114.48184233835254</v>
      </c>
      <c r="K127" s="31"/>
      <c r="L127" s="31"/>
      <c r="M127" s="32"/>
      <c r="N127" s="32"/>
      <c r="O127" s="31"/>
      <c r="P127" s="31"/>
      <c r="Q127" s="31"/>
      <c r="R127" s="31"/>
      <c r="S127" s="31"/>
      <c r="T127" s="100">
        <f t="shared" si="5"/>
        <v>114.48184233835254</v>
      </c>
      <c r="U127" s="114">
        <f t="shared" si="6"/>
        <v>1</v>
      </c>
      <c r="V127" s="97">
        <f t="shared" si="7"/>
        <v>-1107.3545589090377</v>
      </c>
      <c r="W127" s="110">
        <f t="shared" si="8"/>
        <v>114.48184233835254</v>
      </c>
    </row>
    <row r="128" spans="1:23" ht="12.75">
      <c r="A128" s="98" t="s">
        <v>174</v>
      </c>
      <c r="B128" s="182" t="s">
        <v>769</v>
      </c>
      <c r="C128" s="166">
        <v>1963</v>
      </c>
      <c r="D128" s="97"/>
      <c r="E128" s="99"/>
      <c r="F128" s="97"/>
      <c r="G128" s="31"/>
      <c r="H128" s="97"/>
      <c r="I128" s="97"/>
      <c r="J128" s="31"/>
      <c r="K128" s="31"/>
      <c r="L128" s="31"/>
      <c r="M128" s="32"/>
      <c r="N128" s="32">
        <v>60.154929577464785</v>
      </c>
      <c r="O128" s="31"/>
      <c r="P128" s="31">
        <v>53.81501340482574</v>
      </c>
      <c r="Q128" s="31"/>
      <c r="R128" s="31"/>
      <c r="S128" s="31"/>
      <c r="T128" s="100">
        <f t="shared" si="5"/>
        <v>113.96994298229052</v>
      </c>
      <c r="U128" s="114">
        <f t="shared" si="6"/>
        <v>2</v>
      </c>
      <c r="V128" s="97">
        <f t="shared" si="7"/>
        <v>-1107.8664582650997</v>
      </c>
      <c r="W128" s="110">
        <f t="shared" si="8"/>
        <v>113.96994298229052</v>
      </c>
    </row>
    <row r="129" spans="1:23" ht="12.75">
      <c r="A129" s="98" t="s">
        <v>175</v>
      </c>
      <c r="B129" s="182" t="s">
        <v>764</v>
      </c>
      <c r="C129" s="166">
        <v>1999</v>
      </c>
      <c r="D129" s="97"/>
      <c r="E129" s="99"/>
      <c r="F129" s="97"/>
      <c r="G129" s="31"/>
      <c r="H129" s="97"/>
      <c r="I129" s="97">
        <v>35.89</v>
      </c>
      <c r="J129" s="31"/>
      <c r="K129" s="31"/>
      <c r="L129" s="31"/>
      <c r="M129" s="32"/>
      <c r="N129" s="32"/>
      <c r="O129" s="31">
        <v>74.81250000000001</v>
      </c>
      <c r="P129" s="31"/>
      <c r="Q129" s="31"/>
      <c r="R129" s="31"/>
      <c r="S129" s="31"/>
      <c r="T129" s="100">
        <f t="shared" si="5"/>
        <v>110.70250000000001</v>
      </c>
      <c r="U129" s="114">
        <f t="shared" si="6"/>
        <v>2</v>
      </c>
      <c r="V129" s="97">
        <f t="shared" si="7"/>
        <v>-1111.1339012473902</v>
      </c>
      <c r="W129" s="110">
        <f t="shared" si="8"/>
        <v>110.70250000000001</v>
      </c>
    </row>
    <row r="130" spans="1:23" ht="12.75">
      <c r="A130" s="98" t="s">
        <v>176</v>
      </c>
      <c r="B130" s="182" t="s">
        <v>742</v>
      </c>
      <c r="C130" s="166">
        <v>2012</v>
      </c>
      <c r="D130" s="97"/>
      <c r="E130" s="99"/>
      <c r="F130" s="97"/>
      <c r="G130" s="31"/>
      <c r="H130" s="97"/>
      <c r="I130" s="97"/>
      <c r="J130" s="31"/>
      <c r="K130" s="31"/>
      <c r="L130" s="31"/>
      <c r="M130" s="32">
        <v>54.23275609040212</v>
      </c>
      <c r="N130" s="262">
        <v>30.577464788732392</v>
      </c>
      <c r="O130" s="31"/>
      <c r="P130" s="31">
        <v>25.664879356568363</v>
      </c>
      <c r="Q130" s="31"/>
      <c r="R130" s="31"/>
      <c r="S130" s="31"/>
      <c r="T130" s="100">
        <f t="shared" si="5"/>
        <v>110.47510023570287</v>
      </c>
      <c r="U130" s="114">
        <f t="shared" si="6"/>
        <v>3</v>
      </c>
      <c r="V130" s="97">
        <f t="shared" si="7"/>
        <v>-1111.3613010116874</v>
      </c>
      <c r="W130" s="110">
        <f t="shared" si="8"/>
        <v>110.47510023570287</v>
      </c>
    </row>
    <row r="131" spans="1:23" ht="12.75">
      <c r="A131" s="98" t="s">
        <v>177</v>
      </c>
      <c r="B131" s="182" t="s">
        <v>886</v>
      </c>
      <c r="C131" s="166">
        <v>1982</v>
      </c>
      <c r="D131" s="97"/>
      <c r="E131" s="233"/>
      <c r="F131" s="97"/>
      <c r="G131" s="31"/>
      <c r="H131" s="97"/>
      <c r="I131" s="97">
        <v>110.44312026002164</v>
      </c>
      <c r="J131" s="31"/>
      <c r="K131" s="31"/>
      <c r="L131" s="31"/>
      <c r="M131" s="32"/>
      <c r="N131" s="32"/>
      <c r="O131" s="31"/>
      <c r="P131" s="31"/>
      <c r="Q131" s="31"/>
      <c r="R131" s="31"/>
      <c r="S131" s="31"/>
      <c r="T131" s="100">
        <f t="shared" si="5"/>
        <v>110.44312026002164</v>
      </c>
      <c r="U131" s="114">
        <f t="shared" si="6"/>
        <v>1</v>
      </c>
      <c r="V131" s="97">
        <f t="shared" si="7"/>
        <v>-1111.3932809873686</v>
      </c>
      <c r="W131" s="110">
        <f t="shared" si="8"/>
        <v>110.44312026002164</v>
      </c>
    </row>
    <row r="132" spans="1:23" ht="12.75">
      <c r="A132" s="98" t="s">
        <v>178</v>
      </c>
      <c r="B132" s="182" t="s">
        <v>864</v>
      </c>
      <c r="C132" s="166">
        <v>1997</v>
      </c>
      <c r="D132" s="97"/>
      <c r="E132" s="99"/>
      <c r="F132" s="97">
        <v>110</v>
      </c>
      <c r="G132" s="31"/>
      <c r="H132" s="97"/>
      <c r="I132" s="97"/>
      <c r="J132" s="31"/>
      <c r="K132" s="31"/>
      <c r="L132" s="31"/>
      <c r="M132" s="32"/>
      <c r="N132" s="32"/>
      <c r="O132" s="31"/>
      <c r="P132" s="31"/>
      <c r="Q132" s="31"/>
      <c r="R132" s="31"/>
      <c r="S132" s="31"/>
      <c r="T132" s="100">
        <f t="shared" si="5"/>
        <v>110</v>
      </c>
      <c r="U132" s="114">
        <f t="shared" si="6"/>
        <v>1</v>
      </c>
      <c r="V132" s="97">
        <f t="shared" si="7"/>
        <v>-1111.8364012473903</v>
      </c>
      <c r="W132" s="110">
        <f t="shared" si="8"/>
        <v>110</v>
      </c>
    </row>
    <row r="133" spans="1:23" ht="12.75">
      <c r="A133" s="98" t="s">
        <v>179</v>
      </c>
      <c r="B133" s="182" t="s">
        <v>911</v>
      </c>
      <c r="C133" s="166"/>
      <c r="D133" s="97"/>
      <c r="E133" s="99"/>
      <c r="F133" s="97"/>
      <c r="G133" s="31"/>
      <c r="H133" s="97"/>
      <c r="I133" s="97"/>
      <c r="J133" s="31">
        <v>109.9127968060517</v>
      </c>
      <c r="K133" s="31"/>
      <c r="L133" s="31"/>
      <c r="M133" s="32"/>
      <c r="N133" s="32"/>
      <c r="O133" s="31"/>
      <c r="P133" s="31"/>
      <c r="Q133" s="31"/>
      <c r="R133" s="31"/>
      <c r="S133" s="31"/>
      <c r="T133" s="100">
        <f aca="true" t="shared" si="9" ref="T133:T196">SUM(D133:S133)</f>
        <v>109.9127968060517</v>
      </c>
      <c r="U133" s="114">
        <f aca="true" t="shared" si="10" ref="U133:U196">COUNTA(D133:S133)</f>
        <v>1</v>
      </c>
      <c r="V133" s="97">
        <f aca="true" t="shared" si="11" ref="V133:V196">T133-$T$5</f>
        <v>-1111.9236044413385</v>
      </c>
      <c r="W133" s="110">
        <f aca="true" t="shared" si="12" ref="W133:W196">IF((COUNTA(D133:S133)&gt;12),LARGE(D133:S133,1)+LARGE(D133:S133,2)+LARGE(D133:S133,3)+LARGE(D133:S133,4)+LARGE(D133:S133,5)+LARGE(D133:S133,6)+LARGE(D133:S133,7)+LARGE(D133:S133,8)+LARGE(D133:S133,9)+LARGE(D133:S133,10)+LARGE(D133:S133,11)+LARGE(D133:S133,12),SUM(D133:S133))</f>
        <v>109.9127968060517</v>
      </c>
    </row>
    <row r="134" spans="1:23" ht="12.75">
      <c r="A134" s="98" t="s">
        <v>180</v>
      </c>
      <c r="B134" s="182" t="s">
        <v>709</v>
      </c>
      <c r="C134" s="253"/>
      <c r="D134" s="97"/>
      <c r="E134" s="99"/>
      <c r="F134" s="97"/>
      <c r="G134" s="31"/>
      <c r="H134" s="97"/>
      <c r="I134" s="97"/>
      <c r="J134" s="31"/>
      <c r="K134" s="31"/>
      <c r="L134" s="31"/>
      <c r="M134" s="32"/>
      <c r="N134" s="32">
        <v>60.624413145539904</v>
      </c>
      <c r="O134" s="31"/>
      <c r="P134" s="31">
        <v>49.257372654155496</v>
      </c>
      <c r="Q134" s="31"/>
      <c r="R134" s="31"/>
      <c r="S134" s="31"/>
      <c r="T134" s="100">
        <f t="shared" si="9"/>
        <v>109.8817857996954</v>
      </c>
      <c r="U134" s="114">
        <f t="shared" si="10"/>
        <v>2</v>
      </c>
      <c r="V134" s="97">
        <f t="shared" si="11"/>
        <v>-1111.954615447695</v>
      </c>
      <c r="W134" s="110">
        <f t="shared" si="12"/>
        <v>109.8817857996954</v>
      </c>
    </row>
    <row r="135" spans="1:23" ht="12.75">
      <c r="A135" s="98" t="s">
        <v>181</v>
      </c>
      <c r="B135" s="182" t="s">
        <v>912</v>
      </c>
      <c r="C135" s="166"/>
      <c r="D135" s="97"/>
      <c r="E135" s="99"/>
      <c r="F135" s="97"/>
      <c r="G135" s="31"/>
      <c r="H135" s="97"/>
      <c r="I135" s="97"/>
      <c r="J135" s="31">
        <v>107.87530762920429</v>
      </c>
      <c r="K135" s="31"/>
      <c r="L135" s="31"/>
      <c r="M135" s="32"/>
      <c r="N135" s="32"/>
      <c r="O135" s="31"/>
      <c r="P135" s="31"/>
      <c r="Q135" s="31"/>
      <c r="R135" s="31"/>
      <c r="S135" s="31"/>
      <c r="T135" s="100">
        <f t="shared" si="9"/>
        <v>107.87530762920429</v>
      </c>
      <c r="U135" s="114">
        <f t="shared" si="10"/>
        <v>1</v>
      </c>
      <c r="V135" s="97">
        <f t="shared" si="11"/>
        <v>-1113.961093618186</v>
      </c>
      <c r="W135" s="110">
        <f t="shared" si="12"/>
        <v>107.87530762920429</v>
      </c>
    </row>
    <row r="136" spans="1:23" ht="12.75">
      <c r="A136" s="98" t="s">
        <v>182</v>
      </c>
      <c r="B136" s="182" t="s">
        <v>820</v>
      </c>
      <c r="C136" s="166"/>
      <c r="D136" s="97"/>
      <c r="E136" s="233"/>
      <c r="F136" s="97"/>
      <c r="G136" s="31"/>
      <c r="H136" s="97">
        <v>107.01622971285892</v>
      </c>
      <c r="I136" s="97"/>
      <c r="J136" s="31"/>
      <c r="K136" s="31"/>
      <c r="L136" s="31"/>
      <c r="M136" s="32"/>
      <c r="N136" s="32"/>
      <c r="O136" s="31"/>
      <c r="P136" s="31"/>
      <c r="Q136" s="31"/>
      <c r="R136" s="31"/>
      <c r="S136" s="31"/>
      <c r="T136" s="100">
        <f t="shared" si="9"/>
        <v>107.01622971285892</v>
      </c>
      <c r="U136" s="114">
        <f t="shared" si="10"/>
        <v>1</v>
      </c>
      <c r="V136" s="97">
        <f t="shared" si="11"/>
        <v>-1114.8201715345315</v>
      </c>
      <c r="W136" s="110">
        <f t="shared" si="12"/>
        <v>107.01622971285892</v>
      </c>
    </row>
    <row r="137" spans="1:23" ht="12.75">
      <c r="A137" s="98" t="s">
        <v>183</v>
      </c>
      <c r="B137" s="182" t="s">
        <v>874</v>
      </c>
      <c r="C137" s="166">
        <v>1987</v>
      </c>
      <c r="D137" s="97"/>
      <c r="E137" s="233"/>
      <c r="F137" s="97"/>
      <c r="G137" s="31"/>
      <c r="H137" s="97">
        <v>106.12026359143327</v>
      </c>
      <c r="I137" s="97"/>
      <c r="J137" s="31"/>
      <c r="K137" s="31"/>
      <c r="L137" s="31"/>
      <c r="M137" s="32"/>
      <c r="N137" s="32"/>
      <c r="O137" s="31"/>
      <c r="P137" s="31"/>
      <c r="Q137" s="31"/>
      <c r="R137" s="31"/>
      <c r="S137" s="31"/>
      <c r="T137" s="100">
        <f t="shared" si="9"/>
        <v>106.12026359143327</v>
      </c>
      <c r="U137" s="114">
        <f t="shared" si="10"/>
        <v>1</v>
      </c>
      <c r="V137" s="97">
        <f t="shared" si="11"/>
        <v>-1115.716137655957</v>
      </c>
      <c r="W137" s="110">
        <f t="shared" si="12"/>
        <v>106.12026359143327</v>
      </c>
    </row>
    <row r="138" spans="1:23" ht="12.75">
      <c r="A138" s="98" t="s">
        <v>184</v>
      </c>
      <c r="B138" s="182" t="s">
        <v>817</v>
      </c>
      <c r="C138" s="166">
        <v>2008</v>
      </c>
      <c r="D138" s="97"/>
      <c r="E138" s="99">
        <v>106.00232851196225</v>
      </c>
      <c r="F138" s="97"/>
      <c r="G138" s="31"/>
      <c r="H138" s="97"/>
      <c r="I138" s="97"/>
      <c r="J138" s="31"/>
      <c r="K138" s="31"/>
      <c r="L138" s="31"/>
      <c r="M138" s="32"/>
      <c r="N138" s="32"/>
      <c r="O138" s="31"/>
      <c r="P138" s="31"/>
      <c r="Q138" s="31"/>
      <c r="R138" s="31"/>
      <c r="S138" s="31"/>
      <c r="T138" s="100">
        <f t="shared" si="9"/>
        <v>106.00232851196225</v>
      </c>
      <c r="U138" s="114">
        <f t="shared" si="10"/>
        <v>1</v>
      </c>
      <c r="V138" s="97">
        <f t="shared" si="11"/>
        <v>-1115.834072735428</v>
      </c>
      <c r="W138" s="110">
        <f t="shared" si="12"/>
        <v>106.00232851196225</v>
      </c>
    </row>
    <row r="139" spans="1:23" ht="12.75">
      <c r="A139" s="98" t="s">
        <v>185</v>
      </c>
      <c r="B139" s="182" t="s">
        <v>913</v>
      </c>
      <c r="C139" s="166">
        <v>1974</v>
      </c>
      <c r="D139" s="97"/>
      <c r="E139" s="99"/>
      <c r="F139" s="97"/>
      <c r="G139" s="31"/>
      <c r="H139" s="97"/>
      <c r="I139" s="97"/>
      <c r="J139" s="31">
        <v>105.72313224131044</v>
      </c>
      <c r="K139" s="31"/>
      <c r="L139" s="31"/>
      <c r="M139" s="32"/>
      <c r="N139" s="32"/>
      <c r="O139" s="31"/>
      <c r="P139" s="31"/>
      <c r="Q139" s="31"/>
      <c r="R139" s="31"/>
      <c r="S139" s="31"/>
      <c r="T139" s="100">
        <f t="shared" si="9"/>
        <v>105.72313224131044</v>
      </c>
      <c r="U139" s="114">
        <f t="shared" si="10"/>
        <v>1</v>
      </c>
      <c r="V139" s="97">
        <f t="shared" si="11"/>
        <v>-1116.11326900608</v>
      </c>
      <c r="W139" s="110">
        <f t="shared" si="12"/>
        <v>105.72313224131044</v>
      </c>
    </row>
    <row r="140" spans="1:23" ht="12.75">
      <c r="A140" s="98" t="s">
        <v>186</v>
      </c>
      <c r="B140" s="182" t="s">
        <v>914</v>
      </c>
      <c r="C140" s="166">
        <v>1979</v>
      </c>
      <c r="D140" s="97"/>
      <c r="E140" s="99"/>
      <c r="F140" s="97"/>
      <c r="G140" s="31"/>
      <c r="H140" s="97"/>
      <c r="I140" s="97"/>
      <c r="J140" s="31">
        <v>105.21040095275903</v>
      </c>
      <c r="K140" s="31"/>
      <c r="L140" s="31"/>
      <c r="M140" s="32"/>
      <c r="N140" s="32"/>
      <c r="O140" s="31"/>
      <c r="P140" s="31"/>
      <c r="Q140" s="31"/>
      <c r="R140" s="31"/>
      <c r="S140" s="31"/>
      <c r="T140" s="100">
        <f t="shared" si="9"/>
        <v>105.21040095275903</v>
      </c>
      <c r="U140" s="114">
        <f t="shared" si="10"/>
        <v>1</v>
      </c>
      <c r="V140" s="97">
        <f t="shared" si="11"/>
        <v>-1116.6260002946312</v>
      </c>
      <c r="W140" s="110">
        <f t="shared" si="12"/>
        <v>105.21040095275903</v>
      </c>
    </row>
    <row r="141" spans="1:23" ht="12.75">
      <c r="A141" s="98" t="s">
        <v>187</v>
      </c>
      <c r="B141" s="182" t="s">
        <v>787</v>
      </c>
      <c r="C141" s="166">
        <v>1969</v>
      </c>
      <c r="D141" s="97"/>
      <c r="E141" s="99"/>
      <c r="F141" s="97">
        <v>103.61471861471861</v>
      </c>
      <c r="G141" s="31"/>
      <c r="H141" s="97"/>
      <c r="I141" s="97"/>
      <c r="J141" s="31"/>
      <c r="K141" s="31"/>
      <c r="L141" s="31"/>
      <c r="M141" s="32"/>
      <c r="N141" s="32"/>
      <c r="O141" s="31"/>
      <c r="P141" s="31"/>
      <c r="Q141" s="31"/>
      <c r="R141" s="31"/>
      <c r="S141" s="31"/>
      <c r="T141" s="100">
        <f t="shared" si="9"/>
        <v>103.61471861471861</v>
      </c>
      <c r="U141" s="114">
        <f t="shared" si="10"/>
        <v>1</v>
      </c>
      <c r="V141" s="97">
        <f t="shared" si="11"/>
        <v>-1118.2216826326717</v>
      </c>
      <c r="W141" s="110">
        <f t="shared" si="12"/>
        <v>103.61471861471861</v>
      </c>
    </row>
    <row r="142" spans="1:23" ht="12.75">
      <c r="A142" s="98" t="s">
        <v>188</v>
      </c>
      <c r="B142" s="182" t="s">
        <v>887</v>
      </c>
      <c r="C142" s="166"/>
      <c r="D142" s="97"/>
      <c r="E142" s="99"/>
      <c r="F142" s="97"/>
      <c r="G142" s="31"/>
      <c r="H142" s="97"/>
      <c r="I142" s="97">
        <v>103.25751916650285</v>
      </c>
      <c r="J142" s="31"/>
      <c r="K142" s="31"/>
      <c r="L142" s="31"/>
      <c r="M142" s="32"/>
      <c r="N142" s="32"/>
      <c r="O142" s="31"/>
      <c r="P142" s="31"/>
      <c r="Q142" s="31"/>
      <c r="R142" s="31"/>
      <c r="S142" s="31"/>
      <c r="T142" s="100">
        <f t="shared" si="9"/>
        <v>103.25751916650285</v>
      </c>
      <c r="U142" s="114">
        <f t="shared" si="10"/>
        <v>1</v>
      </c>
      <c r="V142" s="97">
        <f t="shared" si="11"/>
        <v>-1118.5788820808875</v>
      </c>
      <c r="W142" s="110">
        <f t="shared" si="12"/>
        <v>103.25751916650285</v>
      </c>
    </row>
    <row r="143" spans="1:23" ht="12.75">
      <c r="A143" s="98" t="s">
        <v>189</v>
      </c>
      <c r="B143" s="182" t="s">
        <v>939</v>
      </c>
      <c r="C143" s="166"/>
      <c r="D143" s="97"/>
      <c r="E143" s="99"/>
      <c r="F143" s="97"/>
      <c r="G143" s="31"/>
      <c r="H143" s="97"/>
      <c r="I143" s="97"/>
      <c r="J143" s="31"/>
      <c r="K143" s="31"/>
      <c r="L143" s="31"/>
      <c r="M143" s="32">
        <v>103</v>
      </c>
      <c r="N143" s="32"/>
      <c r="O143" s="31"/>
      <c r="P143" s="31"/>
      <c r="Q143" s="31"/>
      <c r="R143" s="31"/>
      <c r="S143" s="31"/>
      <c r="T143" s="100">
        <f t="shared" si="9"/>
        <v>103</v>
      </c>
      <c r="U143" s="114">
        <f t="shared" si="10"/>
        <v>1</v>
      </c>
      <c r="V143" s="97">
        <f t="shared" si="11"/>
        <v>-1118.8364012473903</v>
      </c>
      <c r="W143" s="110">
        <f t="shared" si="12"/>
        <v>103</v>
      </c>
    </row>
    <row r="144" spans="1:23" ht="12.75">
      <c r="A144" s="98" t="s">
        <v>190</v>
      </c>
      <c r="B144" s="182" t="s">
        <v>805</v>
      </c>
      <c r="C144" s="166"/>
      <c r="D144" s="97"/>
      <c r="E144" s="99"/>
      <c r="F144" s="97"/>
      <c r="G144" s="31"/>
      <c r="H144" s="97"/>
      <c r="I144" s="97"/>
      <c r="J144" s="31"/>
      <c r="K144" s="31"/>
      <c r="L144" s="31"/>
      <c r="M144" s="32"/>
      <c r="N144" s="32"/>
      <c r="O144" s="31">
        <v>103</v>
      </c>
      <c r="P144" s="31"/>
      <c r="Q144" s="31"/>
      <c r="R144" s="31"/>
      <c r="S144" s="31"/>
      <c r="T144" s="100">
        <f t="shared" si="9"/>
        <v>103</v>
      </c>
      <c r="U144" s="114">
        <f t="shared" si="10"/>
        <v>1</v>
      </c>
      <c r="V144" s="97">
        <f t="shared" si="11"/>
        <v>-1118.8364012473903</v>
      </c>
      <c r="W144" s="110">
        <f t="shared" si="12"/>
        <v>103</v>
      </c>
    </row>
    <row r="145" spans="1:23" ht="12.75">
      <c r="A145" s="98" t="s">
        <v>191</v>
      </c>
      <c r="B145" s="182" t="s">
        <v>783</v>
      </c>
      <c r="C145" s="166"/>
      <c r="D145" s="97"/>
      <c r="E145" s="99"/>
      <c r="F145" s="97"/>
      <c r="G145" s="31"/>
      <c r="H145" s="97"/>
      <c r="I145" s="97"/>
      <c r="J145" s="31"/>
      <c r="K145" s="31"/>
      <c r="L145" s="31"/>
      <c r="M145" s="32">
        <v>103</v>
      </c>
      <c r="N145" s="32"/>
      <c r="O145" s="31"/>
      <c r="P145" s="31"/>
      <c r="Q145" s="31"/>
      <c r="R145" s="31"/>
      <c r="S145" s="31"/>
      <c r="T145" s="100">
        <f t="shared" si="9"/>
        <v>103</v>
      </c>
      <c r="U145" s="114">
        <f t="shared" si="10"/>
        <v>1</v>
      </c>
      <c r="V145" s="97">
        <f t="shared" si="11"/>
        <v>-1118.8364012473903</v>
      </c>
      <c r="W145" s="110">
        <f t="shared" si="12"/>
        <v>103</v>
      </c>
    </row>
    <row r="146" spans="1:23" ht="12.75">
      <c r="A146" s="98" t="s">
        <v>192</v>
      </c>
      <c r="B146" s="182" t="s">
        <v>835</v>
      </c>
      <c r="C146" s="166"/>
      <c r="D146" s="97"/>
      <c r="E146" s="99"/>
      <c r="F146" s="97"/>
      <c r="G146" s="31"/>
      <c r="H146" s="97"/>
      <c r="I146" s="97">
        <v>102.27699166505137</v>
      </c>
      <c r="J146" s="31"/>
      <c r="K146" s="31"/>
      <c r="L146" s="31"/>
      <c r="M146" s="32"/>
      <c r="N146" s="32"/>
      <c r="O146" s="31"/>
      <c r="P146" s="31"/>
      <c r="Q146" s="31"/>
      <c r="R146" s="31"/>
      <c r="S146" s="31"/>
      <c r="T146" s="100">
        <f t="shared" si="9"/>
        <v>102.27699166505137</v>
      </c>
      <c r="U146" s="114">
        <f t="shared" si="10"/>
        <v>1</v>
      </c>
      <c r="V146" s="97">
        <f t="shared" si="11"/>
        <v>-1119.559409582339</v>
      </c>
      <c r="W146" s="110">
        <f t="shared" si="12"/>
        <v>102.27699166505137</v>
      </c>
    </row>
    <row r="147" spans="1:23" ht="12.75">
      <c r="A147" s="98" t="s">
        <v>193</v>
      </c>
      <c r="B147" s="182" t="s">
        <v>875</v>
      </c>
      <c r="C147" s="166">
        <v>1959</v>
      </c>
      <c r="D147" s="97"/>
      <c r="E147" s="99"/>
      <c r="F147" s="97"/>
      <c r="G147" s="31"/>
      <c r="H147" s="97">
        <v>101.83953033268101</v>
      </c>
      <c r="I147" s="97"/>
      <c r="J147" s="31"/>
      <c r="K147" s="31"/>
      <c r="L147" s="31"/>
      <c r="M147" s="32"/>
      <c r="N147" s="32"/>
      <c r="O147" s="31"/>
      <c r="P147" s="31"/>
      <c r="Q147" s="31"/>
      <c r="R147" s="31"/>
      <c r="S147" s="31"/>
      <c r="T147" s="100">
        <f t="shared" si="9"/>
        <v>101.83953033268101</v>
      </c>
      <c r="U147" s="114">
        <f t="shared" si="10"/>
        <v>1</v>
      </c>
      <c r="V147" s="97">
        <f t="shared" si="11"/>
        <v>-1119.9968709147092</v>
      </c>
      <c r="W147" s="110">
        <f t="shared" si="12"/>
        <v>101.83953033268101</v>
      </c>
    </row>
    <row r="148" spans="1:23" ht="12.75">
      <c r="A148" s="98" t="s">
        <v>194</v>
      </c>
      <c r="B148" s="182" t="s">
        <v>940</v>
      </c>
      <c r="C148" s="166"/>
      <c r="D148" s="97"/>
      <c r="E148" s="99"/>
      <c r="F148" s="97"/>
      <c r="G148" s="31"/>
      <c r="H148" s="97"/>
      <c r="I148" s="97"/>
      <c r="J148" s="31"/>
      <c r="K148" s="31"/>
      <c r="L148" s="31"/>
      <c r="M148" s="32">
        <v>101.64368465668267</v>
      </c>
      <c r="N148" s="32"/>
      <c r="O148" s="31"/>
      <c r="P148" s="31"/>
      <c r="Q148" s="31"/>
      <c r="R148" s="31"/>
      <c r="S148" s="31"/>
      <c r="T148" s="100">
        <f t="shared" si="9"/>
        <v>101.64368465668267</v>
      </c>
      <c r="U148" s="114">
        <f t="shared" si="10"/>
        <v>1</v>
      </c>
      <c r="V148" s="97">
        <f t="shared" si="11"/>
        <v>-1120.1927165907077</v>
      </c>
      <c r="W148" s="110">
        <f t="shared" si="12"/>
        <v>101.64368465668267</v>
      </c>
    </row>
    <row r="149" spans="1:23" ht="12.75">
      <c r="A149" s="98" t="s">
        <v>195</v>
      </c>
      <c r="B149" s="182" t="s">
        <v>834</v>
      </c>
      <c r="C149" s="166"/>
      <c r="D149" s="97"/>
      <c r="E149" s="99"/>
      <c r="F149" s="97"/>
      <c r="G149" s="31"/>
      <c r="H149" s="97"/>
      <c r="I149" s="97">
        <v>101.21912578736399</v>
      </c>
      <c r="J149" s="31"/>
      <c r="K149" s="31"/>
      <c r="L149" s="31"/>
      <c r="M149" s="32"/>
      <c r="N149" s="32"/>
      <c r="O149" s="31"/>
      <c r="P149" s="31"/>
      <c r="Q149" s="31"/>
      <c r="R149" s="31"/>
      <c r="S149" s="31"/>
      <c r="T149" s="100">
        <f t="shared" si="9"/>
        <v>101.21912578736399</v>
      </c>
      <c r="U149" s="114">
        <f t="shared" si="10"/>
        <v>1</v>
      </c>
      <c r="V149" s="97">
        <f t="shared" si="11"/>
        <v>-1120.6172754600263</v>
      </c>
      <c r="W149" s="110">
        <f t="shared" si="12"/>
        <v>101.21912578736399</v>
      </c>
    </row>
    <row r="150" spans="1:23" ht="12.75">
      <c r="A150" s="98" t="s">
        <v>196</v>
      </c>
      <c r="B150" s="182" t="s">
        <v>964</v>
      </c>
      <c r="C150" s="166"/>
      <c r="D150" s="97"/>
      <c r="E150" s="99"/>
      <c r="F150" s="97"/>
      <c r="G150" s="31"/>
      <c r="H150" s="97"/>
      <c r="I150" s="97"/>
      <c r="J150" s="31"/>
      <c r="K150" s="31"/>
      <c r="L150" s="31"/>
      <c r="M150" s="32"/>
      <c r="N150" s="32"/>
      <c r="O150" s="31"/>
      <c r="P150" s="31">
        <v>101</v>
      </c>
      <c r="Q150" s="31"/>
      <c r="R150" s="31"/>
      <c r="S150" s="31"/>
      <c r="T150" s="100">
        <f t="shared" si="9"/>
        <v>101</v>
      </c>
      <c r="U150" s="114">
        <f t="shared" si="10"/>
        <v>1</v>
      </c>
      <c r="V150" s="97">
        <f t="shared" si="11"/>
        <v>-1120.8364012473903</v>
      </c>
      <c r="W150" s="110">
        <f t="shared" si="12"/>
        <v>101</v>
      </c>
    </row>
    <row r="151" spans="1:23" ht="12.75">
      <c r="A151" s="98" t="s">
        <v>197</v>
      </c>
      <c r="B151" s="182" t="s">
        <v>948</v>
      </c>
      <c r="C151" s="166">
        <v>2007</v>
      </c>
      <c r="D151" s="97"/>
      <c r="E151" s="99"/>
      <c r="F151" s="97"/>
      <c r="G151" s="31"/>
      <c r="H151" s="97"/>
      <c r="I151" s="97"/>
      <c r="J151" s="31"/>
      <c r="K151" s="31"/>
      <c r="L151" s="31"/>
      <c r="M151" s="32"/>
      <c r="N151" s="32">
        <v>66.25821596244131</v>
      </c>
      <c r="O151" s="31"/>
      <c r="P151" s="31">
        <v>32.90348525469169</v>
      </c>
      <c r="Q151" s="31"/>
      <c r="R151" s="31"/>
      <c r="S151" s="31"/>
      <c r="T151" s="100">
        <f t="shared" si="9"/>
        <v>99.161701217133</v>
      </c>
      <c r="U151" s="114">
        <f t="shared" si="10"/>
        <v>2</v>
      </c>
      <c r="V151" s="97">
        <f t="shared" si="11"/>
        <v>-1122.6747000302573</v>
      </c>
      <c r="W151" s="110">
        <f t="shared" si="12"/>
        <v>99.161701217133</v>
      </c>
    </row>
    <row r="152" spans="1:23" ht="12.75">
      <c r="A152" s="98" t="s">
        <v>198</v>
      </c>
      <c r="B152" s="182" t="s">
        <v>876</v>
      </c>
      <c r="C152" s="166">
        <v>1983</v>
      </c>
      <c r="D152" s="97"/>
      <c r="E152" s="99"/>
      <c r="F152" s="97"/>
      <c r="G152" s="31"/>
      <c r="H152" s="97">
        <v>98.96525679758308</v>
      </c>
      <c r="I152" s="97"/>
      <c r="J152" s="31"/>
      <c r="K152" s="31"/>
      <c r="L152" s="31"/>
      <c r="M152" s="32"/>
      <c r="N152" s="32"/>
      <c r="O152" s="31"/>
      <c r="P152" s="31"/>
      <c r="Q152" s="31"/>
      <c r="R152" s="31"/>
      <c r="S152" s="31"/>
      <c r="T152" s="100">
        <f t="shared" si="9"/>
        <v>98.96525679758308</v>
      </c>
      <c r="U152" s="114">
        <f t="shared" si="10"/>
        <v>1</v>
      </c>
      <c r="V152" s="97">
        <f t="shared" si="11"/>
        <v>-1122.8711444498072</v>
      </c>
      <c r="W152" s="110">
        <f t="shared" si="12"/>
        <v>98.96525679758308</v>
      </c>
    </row>
    <row r="153" spans="1:23" ht="12.75">
      <c r="A153" s="98" t="s">
        <v>199</v>
      </c>
      <c r="B153" s="182" t="s">
        <v>857</v>
      </c>
      <c r="C153" s="166">
        <v>1994</v>
      </c>
      <c r="D153" s="97"/>
      <c r="E153" s="99">
        <v>98.41885835286945</v>
      </c>
      <c r="F153" s="97"/>
      <c r="G153" s="31"/>
      <c r="H153" s="97"/>
      <c r="I153" s="97"/>
      <c r="J153" s="31"/>
      <c r="K153" s="31"/>
      <c r="L153" s="31"/>
      <c r="M153" s="32"/>
      <c r="N153" s="32"/>
      <c r="O153" s="31"/>
      <c r="P153" s="31"/>
      <c r="Q153" s="31"/>
      <c r="R153" s="31"/>
      <c r="S153" s="31"/>
      <c r="T153" s="100">
        <f t="shared" si="9"/>
        <v>98.41885835286945</v>
      </c>
      <c r="U153" s="114">
        <f t="shared" si="10"/>
        <v>1</v>
      </c>
      <c r="V153" s="97">
        <f t="shared" si="11"/>
        <v>-1123.417542894521</v>
      </c>
      <c r="W153" s="110">
        <f t="shared" si="12"/>
        <v>98.41885835286945</v>
      </c>
    </row>
    <row r="154" spans="1:23" ht="12.75">
      <c r="A154" s="98" t="s">
        <v>200</v>
      </c>
      <c r="B154" s="182" t="s">
        <v>733</v>
      </c>
      <c r="C154" s="166">
        <v>2005</v>
      </c>
      <c r="D154" s="97"/>
      <c r="E154" s="99"/>
      <c r="F154" s="97"/>
      <c r="G154" s="31"/>
      <c r="H154" s="97"/>
      <c r="I154" s="97"/>
      <c r="J154" s="31"/>
      <c r="K154" s="31"/>
      <c r="L154" s="31"/>
      <c r="M154" s="32"/>
      <c r="N154" s="32">
        <v>63.441314553990615</v>
      </c>
      <c r="O154" s="31"/>
      <c r="P154" s="31">
        <v>34.51206434316354</v>
      </c>
      <c r="Q154" s="31"/>
      <c r="R154" s="31"/>
      <c r="S154" s="31"/>
      <c r="T154" s="100">
        <f t="shared" si="9"/>
        <v>97.95337889715415</v>
      </c>
      <c r="U154" s="114">
        <f t="shared" si="10"/>
        <v>2</v>
      </c>
      <c r="V154" s="97">
        <f t="shared" si="11"/>
        <v>-1123.8830223502362</v>
      </c>
      <c r="W154" s="110">
        <f t="shared" si="12"/>
        <v>97.95337889715415</v>
      </c>
    </row>
    <row r="155" spans="1:23" ht="12.75">
      <c r="A155" s="98" t="s">
        <v>201</v>
      </c>
      <c r="B155" s="182" t="s">
        <v>856</v>
      </c>
      <c r="C155" s="166">
        <v>1971</v>
      </c>
      <c r="D155" s="97"/>
      <c r="E155" s="99">
        <v>97.23431092187091</v>
      </c>
      <c r="F155" s="174"/>
      <c r="G155" s="31"/>
      <c r="H155" s="97"/>
      <c r="I155" s="97"/>
      <c r="J155" s="31"/>
      <c r="K155" s="31"/>
      <c r="L155" s="31"/>
      <c r="M155" s="32"/>
      <c r="N155" s="32"/>
      <c r="O155" s="31"/>
      <c r="P155" s="31"/>
      <c r="Q155" s="31"/>
      <c r="R155" s="31"/>
      <c r="S155" s="31"/>
      <c r="T155" s="100">
        <f t="shared" si="9"/>
        <v>97.23431092187091</v>
      </c>
      <c r="U155" s="114">
        <f t="shared" si="10"/>
        <v>1</v>
      </c>
      <c r="V155" s="97">
        <f t="shared" si="11"/>
        <v>-1124.6020903255194</v>
      </c>
      <c r="W155" s="110">
        <f t="shared" si="12"/>
        <v>97.23431092187091</v>
      </c>
    </row>
    <row r="156" spans="1:23" ht="12.75">
      <c r="A156" s="98" t="s">
        <v>202</v>
      </c>
      <c r="B156" s="182" t="s">
        <v>821</v>
      </c>
      <c r="C156" s="166"/>
      <c r="D156" s="97"/>
      <c r="E156" s="99"/>
      <c r="F156" s="97"/>
      <c r="G156" s="31"/>
      <c r="H156" s="97">
        <v>96.98821796759941</v>
      </c>
      <c r="I156" s="97"/>
      <c r="J156" s="31"/>
      <c r="K156" s="31"/>
      <c r="L156" s="31"/>
      <c r="M156" s="32"/>
      <c r="N156" s="32"/>
      <c r="O156" s="31"/>
      <c r="P156" s="31"/>
      <c r="Q156" s="31"/>
      <c r="R156" s="31"/>
      <c r="S156" s="31"/>
      <c r="T156" s="100">
        <f t="shared" si="9"/>
        <v>96.98821796759941</v>
      </c>
      <c r="U156" s="114">
        <f t="shared" si="10"/>
        <v>1</v>
      </c>
      <c r="V156" s="97">
        <f t="shared" si="11"/>
        <v>-1124.8481832797909</v>
      </c>
      <c r="W156" s="110">
        <f t="shared" si="12"/>
        <v>96.98821796759941</v>
      </c>
    </row>
    <row r="157" spans="1:23" ht="12.75">
      <c r="A157" s="98" t="s">
        <v>203</v>
      </c>
      <c r="B157" s="182" t="s">
        <v>806</v>
      </c>
      <c r="C157" s="166"/>
      <c r="D157" s="97"/>
      <c r="E157" s="233"/>
      <c r="F157" s="97">
        <v>95.98409542743539</v>
      </c>
      <c r="G157" s="31"/>
      <c r="H157" s="97"/>
      <c r="I157" s="97"/>
      <c r="J157" s="31"/>
      <c r="K157" s="31"/>
      <c r="L157" s="31"/>
      <c r="M157" s="32"/>
      <c r="N157" s="32"/>
      <c r="O157" s="31"/>
      <c r="P157" s="31"/>
      <c r="Q157" s="31"/>
      <c r="R157" s="31"/>
      <c r="S157" s="31"/>
      <c r="T157" s="100">
        <f t="shared" si="9"/>
        <v>95.98409542743539</v>
      </c>
      <c r="U157" s="114">
        <f t="shared" si="10"/>
        <v>1</v>
      </c>
      <c r="V157" s="97">
        <f t="shared" si="11"/>
        <v>-1125.8523058199548</v>
      </c>
      <c r="W157" s="110">
        <f t="shared" si="12"/>
        <v>95.98409542743539</v>
      </c>
    </row>
    <row r="158" spans="1:23" ht="12.75">
      <c r="A158" s="98" t="s">
        <v>204</v>
      </c>
      <c r="B158" s="182" t="s">
        <v>915</v>
      </c>
      <c r="C158" s="166">
        <v>1947</v>
      </c>
      <c r="D158" s="97"/>
      <c r="E158" s="99"/>
      <c r="F158" s="97"/>
      <c r="G158" s="31"/>
      <c r="H158" s="97"/>
      <c r="I158" s="97"/>
      <c r="J158" s="31">
        <v>95.98190760583172</v>
      </c>
      <c r="K158" s="31"/>
      <c r="L158" s="31"/>
      <c r="M158" s="32"/>
      <c r="N158" s="32"/>
      <c r="O158" s="31"/>
      <c r="P158" s="31"/>
      <c r="Q158" s="31"/>
      <c r="R158" s="31"/>
      <c r="S158" s="31"/>
      <c r="T158" s="100">
        <f t="shared" si="9"/>
        <v>95.98190760583172</v>
      </c>
      <c r="U158" s="114">
        <f t="shared" si="10"/>
        <v>1</v>
      </c>
      <c r="V158" s="97">
        <f t="shared" si="11"/>
        <v>-1125.8544936415585</v>
      </c>
      <c r="W158" s="110">
        <f t="shared" si="12"/>
        <v>95.98190760583172</v>
      </c>
    </row>
    <row r="159" spans="1:23" ht="12.75">
      <c r="A159" s="98" t="s">
        <v>205</v>
      </c>
      <c r="B159" s="182" t="s">
        <v>774</v>
      </c>
      <c r="C159" s="166">
        <v>1956</v>
      </c>
      <c r="D159" s="97"/>
      <c r="E159" s="99"/>
      <c r="F159" s="97"/>
      <c r="G159" s="31"/>
      <c r="H159" s="97"/>
      <c r="I159" s="97"/>
      <c r="J159" s="31"/>
      <c r="K159" s="31"/>
      <c r="L159" s="31"/>
      <c r="M159" s="32"/>
      <c r="N159" s="32">
        <v>45.60093896713615</v>
      </c>
      <c r="O159" s="31"/>
      <c r="P159" s="31">
        <v>50.32975871313673</v>
      </c>
      <c r="Q159" s="31"/>
      <c r="R159" s="31"/>
      <c r="S159" s="31"/>
      <c r="T159" s="100">
        <f t="shared" si="9"/>
        <v>95.93069768027289</v>
      </c>
      <c r="U159" s="114">
        <f t="shared" si="10"/>
        <v>2</v>
      </c>
      <c r="V159" s="97">
        <f t="shared" si="11"/>
        <v>-1125.9057035671174</v>
      </c>
      <c r="W159" s="110">
        <f t="shared" si="12"/>
        <v>95.93069768027289</v>
      </c>
    </row>
    <row r="160" spans="1:23" ht="12.75">
      <c r="A160" s="98" t="s">
        <v>206</v>
      </c>
      <c r="B160" s="182" t="s">
        <v>865</v>
      </c>
      <c r="C160" s="166"/>
      <c r="D160" s="97"/>
      <c r="E160" s="99"/>
      <c r="F160" s="97">
        <v>95.89870903674279</v>
      </c>
      <c r="G160" s="31"/>
      <c r="H160" s="97"/>
      <c r="I160" s="97"/>
      <c r="J160" s="31"/>
      <c r="K160" s="31"/>
      <c r="L160" s="31"/>
      <c r="M160" s="32"/>
      <c r="N160" s="32"/>
      <c r="O160" s="31"/>
      <c r="P160" s="31"/>
      <c r="Q160" s="31"/>
      <c r="R160" s="31"/>
      <c r="S160" s="31"/>
      <c r="T160" s="100">
        <f t="shared" si="9"/>
        <v>95.89870903674279</v>
      </c>
      <c r="U160" s="114">
        <f t="shared" si="10"/>
        <v>1</v>
      </c>
      <c r="V160" s="97">
        <f t="shared" si="11"/>
        <v>-1125.9376922106476</v>
      </c>
      <c r="W160" s="110">
        <f t="shared" si="12"/>
        <v>95.89870903674279</v>
      </c>
    </row>
    <row r="161" spans="1:23" ht="12.75">
      <c r="A161" s="98" t="s">
        <v>207</v>
      </c>
      <c r="B161" s="182" t="s">
        <v>672</v>
      </c>
      <c r="C161" s="166">
        <v>1977</v>
      </c>
      <c r="D161" s="97"/>
      <c r="E161" s="99"/>
      <c r="F161" s="97"/>
      <c r="G161" s="31"/>
      <c r="H161" s="97"/>
      <c r="I161" s="97"/>
      <c r="J161" s="31"/>
      <c r="K161" s="31"/>
      <c r="L161" s="31"/>
      <c r="M161" s="32"/>
      <c r="N161" s="32">
        <v>94.89671361502347</v>
      </c>
      <c r="O161" s="31"/>
      <c r="P161" s="31"/>
      <c r="Q161" s="31"/>
      <c r="R161" s="31"/>
      <c r="S161" s="31"/>
      <c r="T161" s="100">
        <f t="shared" si="9"/>
        <v>94.89671361502347</v>
      </c>
      <c r="U161" s="114">
        <f t="shared" si="10"/>
        <v>1</v>
      </c>
      <c r="V161" s="97">
        <f t="shared" si="11"/>
        <v>-1126.939687632367</v>
      </c>
      <c r="W161" s="110">
        <f t="shared" si="12"/>
        <v>94.89671361502347</v>
      </c>
    </row>
    <row r="162" spans="1:23" ht="12.75">
      <c r="A162" s="98" t="s">
        <v>208</v>
      </c>
      <c r="B162" s="182" t="s">
        <v>768</v>
      </c>
      <c r="C162" s="166">
        <v>1966</v>
      </c>
      <c r="D162" s="97"/>
      <c r="E162" s="99"/>
      <c r="F162" s="97"/>
      <c r="G162" s="31"/>
      <c r="H162" s="97"/>
      <c r="I162" s="97"/>
      <c r="J162" s="31"/>
      <c r="K162" s="31"/>
      <c r="L162" s="31"/>
      <c r="M162" s="32"/>
      <c r="N162" s="32">
        <v>47.478873239436616</v>
      </c>
      <c r="O162" s="31"/>
      <c r="P162" s="31">
        <v>47.38069705093834</v>
      </c>
      <c r="Q162" s="31"/>
      <c r="R162" s="31"/>
      <c r="S162" s="31"/>
      <c r="T162" s="100">
        <f t="shared" si="9"/>
        <v>94.85957029037496</v>
      </c>
      <c r="U162" s="114">
        <f t="shared" si="10"/>
        <v>2</v>
      </c>
      <c r="V162" s="97">
        <f t="shared" si="11"/>
        <v>-1126.9768309570154</v>
      </c>
      <c r="W162" s="110">
        <f t="shared" si="12"/>
        <v>94.85957029037496</v>
      </c>
    </row>
    <row r="163" spans="1:23" ht="12.75">
      <c r="A163" s="98" t="s">
        <v>209</v>
      </c>
      <c r="B163" s="182" t="s">
        <v>916</v>
      </c>
      <c r="C163" s="253">
        <v>2007</v>
      </c>
      <c r="D163" s="97"/>
      <c r="E163" s="99"/>
      <c r="F163" s="97"/>
      <c r="G163" s="31"/>
      <c r="H163" s="97"/>
      <c r="I163" s="97"/>
      <c r="J163" s="31">
        <v>93.39878131347325</v>
      </c>
      <c r="K163" s="31"/>
      <c r="L163" s="31"/>
      <c r="M163" s="32"/>
      <c r="N163" s="32"/>
      <c r="O163" s="31"/>
      <c r="P163" s="31"/>
      <c r="Q163" s="31"/>
      <c r="R163" s="31"/>
      <c r="S163" s="31"/>
      <c r="T163" s="100">
        <f t="shared" si="9"/>
        <v>93.39878131347325</v>
      </c>
      <c r="U163" s="114">
        <f t="shared" si="10"/>
        <v>1</v>
      </c>
      <c r="V163" s="97">
        <f t="shared" si="11"/>
        <v>-1128.4376199339172</v>
      </c>
      <c r="W163" s="110">
        <f t="shared" si="12"/>
        <v>93.39878131347325</v>
      </c>
    </row>
    <row r="164" spans="1:23" ht="12.75">
      <c r="A164" s="98" t="s">
        <v>210</v>
      </c>
      <c r="B164" s="182" t="s">
        <v>877</v>
      </c>
      <c r="C164" s="166">
        <v>1988</v>
      </c>
      <c r="D164" s="97"/>
      <c r="E164" s="99"/>
      <c r="F164" s="97"/>
      <c r="G164" s="31"/>
      <c r="H164" s="97">
        <v>93.1630510846746</v>
      </c>
      <c r="I164" s="97"/>
      <c r="J164" s="31"/>
      <c r="K164" s="31"/>
      <c r="L164" s="31"/>
      <c r="M164" s="32"/>
      <c r="N164" s="32"/>
      <c r="O164" s="31"/>
      <c r="P164" s="31"/>
      <c r="Q164" s="31"/>
      <c r="R164" s="31"/>
      <c r="S164" s="31"/>
      <c r="T164" s="100">
        <f t="shared" si="9"/>
        <v>93.1630510846746</v>
      </c>
      <c r="U164" s="114">
        <f t="shared" si="10"/>
        <v>1</v>
      </c>
      <c r="V164" s="97">
        <f t="shared" si="11"/>
        <v>-1128.6733501627157</v>
      </c>
      <c r="W164" s="110">
        <f t="shared" si="12"/>
        <v>93.1630510846746</v>
      </c>
    </row>
    <row r="165" spans="1:23" ht="12.75">
      <c r="A165" s="98" t="s">
        <v>211</v>
      </c>
      <c r="B165" s="182" t="s">
        <v>897</v>
      </c>
      <c r="C165" s="166">
        <v>1973</v>
      </c>
      <c r="D165" s="97"/>
      <c r="E165" s="99"/>
      <c r="F165" s="97"/>
      <c r="G165" s="31"/>
      <c r="H165" s="97">
        <v>93.1118881118881</v>
      </c>
      <c r="I165" s="97"/>
      <c r="J165" s="31"/>
      <c r="K165" s="31"/>
      <c r="L165" s="31"/>
      <c r="M165" s="32"/>
      <c r="N165" s="32"/>
      <c r="O165" s="31"/>
      <c r="P165" s="31"/>
      <c r="Q165" s="31"/>
      <c r="R165" s="31"/>
      <c r="S165" s="31"/>
      <c r="T165" s="100">
        <f t="shared" si="9"/>
        <v>93.1118881118881</v>
      </c>
      <c r="U165" s="114">
        <f t="shared" si="10"/>
        <v>1</v>
      </c>
      <c r="V165" s="97">
        <f t="shared" si="11"/>
        <v>-1128.724513135502</v>
      </c>
      <c r="W165" s="110">
        <f t="shared" si="12"/>
        <v>93.1118881118881</v>
      </c>
    </row>
    <row r="166" spans="1:23" ht="12.75">
      <c r="A166" s="98" t="s">
        <v>212</v>
      </c>
      <c r="B166" s="182" t="s">
        <v>729</v>
      </c>
      <c r="C166" s="166">
        <v>1988</v>
      </c>
      <c r="D166" s="97"/>
      <c r="E166" s="99"/>
      <c r="F166" s="97"/>
      <c r="G166" s="31"/>
      <c r="H166" s="97"/>
      <c r="I166" s="97"/>
      <c r="J166" s="31">
        <v>92.91596638655463</v>
      </c>
      <c r="K166" s="31"/>
      <c r="L166" s="31"/>
      <c r="M166" s="32"/>
      <c r="N166" s="32"/>
      <c r="O166" s="31"/>
      <c r="P166" s="31"/>
      <c r="Q166" s="31"/>
      <c r="R166" s="31"/>
      <c r="S166" s="31"/>
      <c r="T166" s="100">
        <f t="shared" si="9"/>
        <v>92.91596638655463</v>
      </c>
      <c r="U166" s="114">
        <f t="shared" si="10"/>
        <v>1</v>
      </c>
      <c r="V166" s="97">
        <f t="shared" si="11"/>
        <v>-1128.9204348608357</v>
      </c>
      <c r="W166" s="110">
        <f t="shared" si="12"/>
        <v>92.91596638655463</v>
      </c>
    </row>
    <row r="167" spans="1:23" ht="12.75">
      <c r="A167" s="98" t="s">
        <v>213</v>
      </c>
      <c r="B167" s="182" t="s">
        <v>855</v>
      </c>
      <c r="C167" s="166"/>
      <c r="D167" s="97"/>
      <c r="E167" s="99">
        <v>92.9021824778084</v>
      </c>
      <c r="F167" s="97"/>
      <c r="G167" s="31"/>
      <c r="H167" s="97"/>
      <c r="I167" s="97"/>
      <c r="J167" s="31"/>
      <c r="K167" s="31"/>
      <c r="L167" s="31"/>
      <c r="M167" s="32"/>
      <c r="N167" s="32"/>
      <c r="O167" s="31"/>
      <c r="P167" s="31"/>
      <c r="Q167" s="31"/>
      <c r="R167" s="31"/>
      <c r="S167" s="31"/>
      <c r="T167" s="100">
        <f t="shared" si="9"/>
        <v>92.9021824778084</v>
      </c>
      <c r="U167" s="114">
        <f t="shared" si="10"/>
        <v>1</v>
      </c>
      <c r="V167" s="97">
        <f t="shared" si="11"/>
        <v>-1128.934218769582</v>
      </c>
      <c r="W167" s="110">
        <f t="shared" si="12"/>
        <v>92.9021824778084</v>
      </c>
    </row>
    <row r="168" spans="1:23" ht="12.75">
      <c r="A168" s="98" t="s">
        <v>214</v>
      </c>
      <c r="B168" s="182" t="s">
        <v>732</v>
      </c>
      <c r="C168" s="166">
        <v>1972</v>
      </c>
      <c r="D168" s="97"/>
      <c r="E168" s="99"/>
      <c r="F168" s="97">
        <v>49.89852398523985</v>
      </c>
      <c r="G168" s="31"/>
      <c r="H168" s="97"/>
      <c r="I168" s="97"/>
      <c r="J168" s="31"/>
      <c r="K168" s="31"/>
      <c r="L168" s="31"/>
      <c r="M168" s="32"/>
      <c r="N168" s="32"/>
      <c r="O168" s="31">
        <v>42.895833333333336</v>
      </c>
      <c r="P168" s="31"/>
      <c r="Q168" s="31"/>
      <c r="R168" s="31"/>
      <c r="S168" s="31"/>
      <c r="T168" s="100">
        <f t="shared" si="9"/>
        <v>92.79435731857319</v>
      </c>
      <c r="U168" s="114">
        <f t="shared" si="10"/>
        <v>2</v>
      </c>
      <c r="V168" s="97">
        <f t="shared" si="11"/>
        <v>-1129.042043928817</v>
      </c>
      <c r="W168" s="110">
        <f t="shared" si="12"/>
        <v>92.79435731857319</v>
      </c>
    </row>
    <row r="169" spans="1:23" ht="12.75">
      <c r="A169" s="98" t="s">
        <v>215</v>
      </c>
      <c r="B169" s="182" t="s">
        <v>941</v>
      </c>
      <c r="C169" s="253"/>
      <c r="D169" s="97"/>
      <c r="E169" s="99"/>
      <c r="F169" s="97"/>
      <c r="G169" s="31"/>
      <c r="H169" s="97"/>
      <c r="I169" s="97"/>
      <c r="J169" s="31"/>
      <c r="K169" s="31"/>
      <c r="L169" s="31"/>
      <c r="M169" s="32">
        <v>92.10158244002041</v>
      </c>
      <c r="N169" s="32"/>
      <c r="O169" s="31"/>
      <c r="P169" s="31"/>
      <c r="Q169" s="31"/>
      <c r="R169" s="31"/>
      <c r="S169" s="31"/>
      <c r="T169" s="100">
        <f t="shared" si="9"/>
        <v>92.10158244002041</v>
      </c>
      <c r="U169" s="114">
        <f t="shared" si="10"/>
        <v>1</v>
      </c>
      <c r="V169" s="97">
        <f t="shared" si="11"/>
        <v>-1129.73481880737</v>
      </c>
      <c r="W169" s="110">
        <f t="shared" si="12"/>
        <v>92.10158244002041</v>
      </c>
    </row>
    <row r="170" spans="1:23" ht="12.75">
      <c r="A170" s="98" t="s">
        <v>216</v>
      </c>
      <c r="B170" s="182" t="s">
        <v>671</v>
      </c>
      <c r="C170" s="166">
        <v>1976</v>
      </c>
      <c r="D170" s="97"/>
      <c r="E170" s="99"/>
      <c r="F170" s="97"/>
      <c r="G170" s="31"/>
      <c r="H170" s="97"/>
      <c r="I170" s="97"/>
      <c r="J170" s="31"/>
      <c r="K170" s="31"/>
      <c r="L170" s="31"/>
      <c r="M170" s="32"/>
      <c r="N170" s="32">
        <v>92.07981220657277</v>
      </c>
      <c r="O170" s="31"/>
      <c r="P170" s="31"/>
      <c r="Q170" s="31"/>
      <c r="R170" s="31"/>
      <c r="S170" s="31"/>
      <c r="T170" s="100">
        <f t="shared" si="9"/>
        <v>92.07981220657277</v>
      </c>
      <c r="U170" s="114">
        <f t="shared" si="10"/>
        <v>1</v>
      </c>
      <c r="V170" s="97">
        <f t="shared" si="11"/>
        <v>-1129.7565890408175</v>
      </c>
      <c r="W170" s="110">
        <f t="shared" si="12"/>
        <v>92.07981220657277</v>
      </c>
    </row>
    <row r="171" spans="1:23" ht="12.75">
      <c r="A171" s="98" t="s">
        <v>217</v>
      </c>
      <c r="B171" s="182" t="s">
        <v>777</v>
      </c>
      <c r="C171" s="166">
        <v>1985</v>
      </c>
      <c r="D171" s="97"/>
      <c r="E171" s="99"/>
      <c r="F171" s="97"/>
      <c r="G171" s="31">
        <v>91.69076751946608</v>
      </c>
      <c r="H171" s="97"/>
      <c r="I171" s="97"/>
      <c r="J171" s="31"/>
      <c r="K171" s="31"/>
      <c r="L171" s="31"/>
      <c r="M171" s="32"/>
      <c r="N171" s="32"/>
      <c r="O171" s="31"/>
      <c r="P171" s="31"/>
      <c r="Q171" s="31"/>
      <c r="R171" s="31"/>
      <c r="S171" s="31"/>
      <c r="T171" s="100">
        <f t="shared" si="9"/>
        <v>91.69076751946608</v>
      </c>
      <c r="U171" s="114">
        <f t="shared" si="10"/>
        <v>1</v>
      </c>
      <c r="V171" s="97">
        <f t="shared" si="11"/>
        <v>-1130.1456337279242</v>
      </c>
      <c r="W171" s="110">
        <f t="shared" si="12"/>
        <v>91.69076751946608</v>
      </c>
    </row>
    <row r="172" spans="1:23" ht="12.75">
      <c r="A172" s="98" t="s">
        <v>218</v>
      </c>
      <c r="B172" s="182" t="s">
        <v>822</v>
      </c>
      <c r="C172" s="166"/>
      <c r="D172" s="97"/>
      <c r="E172" s="99"/>
      <c r="F172" s="97"/>
      <c r="G172" s="31"/>
      <c r="H172" s="97">
        <v>90.97759674134419</v>
      </c>
      <c r="I172" s="97"/>
      <c r="J172" s="31"/>
      <c r="K172" s="31"/>
      <c r="L172" s="31"/>
      <c r="M172" s="32"/>
      <c r="N172" s="32"/>
      <c r="O172" s="31"/>
      <c r="P172" s="31"/>
      <c r="Q172" s="31"/>
      <c r="R172" s="31"/>
      <c r="S172" s="31"/>
      <c r="T172" s="100">
        <f t="shared" si="9"/>
        <v>90.97759674134419</v>
      </c>
      <c r="U172" s="114">
        <f t="shared" si="10"/>
        <v>1</v>
      </c>
      <c r="V172" s="97">
        <f t="shared" si="11"/>
        <v>-1130.8588045060462</v>
      </c>
      <c r="W172" s="110">
        <f t="shared" si="12"/>
        <v>90.97759674134419</v>
      </c>
    </row>
    <row r="173" spans="1:23" ht="12.75">
      <c r="A173" s="98" t="s">
        <v>219</v>
      </c>
      <c r="B173" s="182" t="s">
        <v>772</v>
      </c>
      <c r="C173" s="166">
        <v>1966</v>
      </c>
      <c r="D173" s="97"/>
      <c r="E173" s="99"/>
      <c r="F173" s="97"/>
      <c r="G173" s="31"/>
      <c r="H173" s="97"/>
      <c r="I173" s="97"/>
      <c r="J173" s="31"/>
      <c r="K173" s="31"/>
      <c r="L173" s="31"/>
      <c r="M173" s="32"/>
      <c r="N173" s="32">
        <v>42.78403755868544</v>
      </c>
      <c r="O173" s="31"/>
      <c r="P173" s="31">
        <v>48.18498659517426</v>
      </c>
      <c r="Q173" s="31"/>
      <c r="R173" s="31"/>
      <c r="S173" s="31"/>
      <c r="T173" s="100">
        <f t="shared" si="9"/>
        <v>90.96902415385969</v>
      </c>
      <c r="U173" s="114">
        <f t="shared" si="10"/>
        <v>2</v>
      </c>
      <c r="V173" s="97">
        <f t="shared" si="11"/>
        <v>-1130.8673770935306</v>
      </c>
      <c r="W173" s="110">
        <f t="shared" si="12"/>
        <v>90.96902415385969</v>
      </c>
    </row>
    <row r="174" spans="1:23" ht="12.75">
      <c r="A174" s="98" t="s">
        <v>220</v>
      </c>
      <c r="B174" s="182" t="s">
        <v>750</v>
      </c>
      <c r="C174" s="166">
        <v>1969</v>
      </c>
      <c r="D174" s="97"/>
      <c r="E174" s="99"/>
      <c r="F174" s="97"/>
      <c r="G174" s="31"/>
      <c r="H174" s="97"/>
      <c r="I174" s="97"/>
      <c r="J174" s="31">
        <v>89.66634661545848</v>
      </c>
      <c r="K174" s="31"/>
      <c r="L174" s="31"/>
      <c r="M174" s="32"/>
      <c r="N174" s="32"/>
      <c r="O174" s="31"/>
      <c r="P174" s="31"/>
      <c r="Q174" s="31"/>
      <c r="R174" s="31"/>
      <c r="S174" s="31"/>
      <c r="T174" s="100">
        <f t="shared" si="9"/>
        <v>89.66634661545848</v>
      </c>
      <c r="U174" s="114">
        <f t="shared" si="10"/>
        <v>1</v>
      </c>
      <c r="V174" s="97">
        <f t="shared" si="11"/>
        <v>-1132.1700546319319</v>
      </c>
      <c r="W174" s="110">
        <f t="shared" si="12"/>
        <v>89.66634661545848</v>
      </c>
    </row>
    <row r="175" spans="1:23" ht="12.75">
      <c r="A175" s="98" t="s">
        <v>221</v>
      </c>
      <c r="B175" s="182" t="s">
        <v>848</v>
      </c>
      <c r="C175" s="166">
        <v>2013</v>
      </c>
      <c r="D175" s="97"/>
      <c r="E175" s="99"/>
      <c r="F175" s="97"/>
      <c r="G175" s="31"/>
      <c r="H175" s="97"/>
      <c r="I175" s="97"/>
      <c r="J175" s="31"/>
      <c r="K175" s="31"/>
      <c r="L175" s="31">
        <v>37.163424124513604</v>
      </c>
      <c r="M175" s="32">
        <v>45.91861322842391</v>
      </c>
      <c r="N175" s="32">
        <v>6.164319248826291</v>
      </c>
      <c r="O175" s="31"/>
      <c r="P175" s="31"/>
      <c r="Q175" s="31"/>
      <c r="R175" s="31"/>
      <c r="S175" s="31"/>
      <c r="T175" s="100">
        <f t="shared" si="9"/>
        <v>89.2463566017638</v>
      </c>
      <c r="U175" s="114">
        <f t="shared" si="10"/>
        <v>3</v>
      </c>
      <c r="V175" s="97">
        <f t="shared" si="11"/>
        <v>-1132.5900446456264</v>
      </c>
      <c r="W175" s="110">
        <f t="shared" si="12"/>
        <v>89.2463566017638</v>
      </c>
    </row>
    <row r="176" spans="1:23" ht="12.75">
      <c r="A176" s="98" t="s">
        <v>222</v>
      </c>
      <c r="B176" s="182" t="s">
        <v>950</v>
      </c>
      <c r="C176" s="166"/>
      <c r="D176" s="97"/>
      <c r="E176" s="99"/>
      <c r="F176" s="97"/>
      <c r="G176" s="31"/>
      <c r="H176" s="97"/>
      <c r="I176" s="97"/>
      <c r="J176" s="31"/>
      <c r="K176" s="31"/>
      <c r="L176" s="31"/>
      <c r="M176" s="32"/>
      <c r="N176" s="32">
        <v>56.86854460093896</v>
      </c>
      <c r="O176" s="31"/>
      <c r="P176" s="31">
        <v>32.36729222520107</v>
      </c>
      <c r="Q176" s="31"/>
      <c r="R176" s="31"/>
      <c r="S176" s="31"/>
      <c r="T176" s="100">
        <f t="shared" si="9"/>
        <v>89.23583682614003</v>
      </c>
      <c r="U176" s="114">
        <f t="shared" si="10"/>
        <v>2</v>
      </c>
      <c r="V176" s="97">
        <f t="shared" si="11"/>
        <v>-1132.6005644212503</v>
      </c>
      <c r="W176" s="110">
        <f t="shared" si="12"/>
        <v>89.23583682614003</v>
      </c>
    </row>
    <row r="177" spans="1:23" ht="12.75">
      <c r="A177" s="98" t="s">
        <v>223</v>
      </c>
      <c r="B177" s="182" t="s">
        <v>878</v>
      </c>
      <c r="C177" s="166"/>
      <c r="D177" s="97"/>
      <c r="E177" s="99"/>
      <c r="F177" s="97"/>
      <c r="G177" s="31"/>
      <c r="H177" s="97">
        <v>87.6261319534282</v>
      </c>
      <c r="I177" s="97"/>
      <c r="J177" s="31"/>
      <c r="K177" s="31"/>
      <c r="L177" s="31"/>
      <c r="M177" s="32"/>
      <c r="N177" s="32"/>
      <c r="O177" s="31"/>
      <c r="P177" s="31"/>
      <c r="Q177" s="31"/>
      <c r="R177" s="31"/>
      <c r="S177" s="31"/>
      <c r="T177" s="100">
        <f t="shared" si="9"/>
        <v>87.6261319534282</v>
      </c>
      <c r="U177" s="114">
        <f t="shared" si="10"/>
        <v>1</v>
      </c>
      <c r="V177" s="97">
        <f t="shared" si="11"/>
        <v>-1134.210269293962</v>
      </c>
      <c r="W177" s="110">
        <f t="shared" si="12"/>
        <v>87.6261319534282</v>
      </c>
    </row>
    <row r="178" spans="1:23" ht="12.75">
      <c r="A178" s="98" t="s">
        <v>224</v>
      </c>
      <c r="B178" s="182" t="s">
        <v>879</v>
      </c>
      <c r="C178" s="166"/>
      <c r="D178" s="97"/>
      <c r="E178" s="99"/>
      <c r="F178" s="97"/>
      <c r="G178" s="31"/>
      <c r="H178" s="97">
        <v>87.53875968992247</v>
      </c>
      <c r="I178" s="97"/>
      <c r="J178" s="31"/>
      <c r="K178" s="31"/>
      <c r="L178" s="31"/>
      <c r="M178" s="32"/>
      <c r="N178" s="32"/>
      <c r="O178" s="31"/>
      <c r="P178" s="31"/>
      <c r="Q178" s="31"/>
      <c r="R178" s="31"/>
      <c r="S178" s="31"/>
      <c r="T178" s="100">
        <f t="shared" si="9"/>
        <v>87.53875968992247</v>
      </c>
      <c r="U178" s="114">
        <f t="shared" si="10"/>
        <v>1</v>
      </c>
      <c r="V178" s="97">
        <f t="shared" si="11"/>
        <v>-1134.2976415574678</v>
      </c>
      <c r="W178" s="110">
        <f t="shared" si="12"/>
        <v>87.53875968992247</v>
      </c>
    </row>
    <row r="179" spans="1:23" ht="12.75">
      <c r="A179" s="98" t="s">
        <v>225</v>
      </c>
      <c r="B179" s="182" t="s">
        <v>694</v>
      </c>
      <c r="C179" s="166">
        <v>1980</v>
      </c>
      <c r="D179" s="97"/>
      <c r="E179" s="99"/>
      <c r="F179" s="97"/>
      <c r="G179" s="31"/>
      <c r="H179" s="97"/>
      <c r="I179" s="97"/>
      <c r="J179" s="31"/>
      <c r="K179" s="31"/>
      <c r="L179" s="31"/>
      <c r="M179" s="32"/>
      <c r="N179" s="32"/>
      <c r="O179" s="31"/>
      <c r="P179" s="31">
        <v>86.79088471849866</v>
      </c>
      <c r="Q179" s="31"/>
      <c r="R179" s="31"/>
      <c r="S179" s="31"/>
      <c r="T179" s="100">
        <f t="shared" si="9"/>
        <v>86.79088471849866</v>
      </c>
      <c r="U179" s="114">
        <f t="shared" si="10"/>
        <v>1</v>
      </c>
      <c r="V179" s="97">
        <f t="shared" si="11"/>
        <v>-1135.0455165288918</v>
      </c>
      <c r="W179" s="110">
        <f t="shared" si="12"/>
        <v>86.79088471849866</v>
      </c>
    </row>
    <row r="180" spans="1:23" ht="12.75">
      <c r="A180" s="98" t="s">
        <v>226</v>
      </c>
      <c r="B180" s="182" t="s">
        <v>866</v>
      </c>
      <c r="C180" s="166"/>
      <c r="D180" s="97"/>
      <c r="E180" s="99"/>
      <c r="F180" s="97">
        <v>85.94381035996489</v>
      </c>
      <c r="G180" s="31"/>
      <c r="H180" s="97"/>
      <c r="I180" s="97"/>
      <c r="J180" s="31"/>
      <c r="K180" s="31"/>
      <c r="L180" s="31"/>
      <c r="M180" s="32"/>
      <c r="N180" s="32"/>
      <c r="O180" s="31"/>
      <c r="P180" s="31"/>
      <c r="Q180" s="31"/>
      <c r="R180" s="31"/>
      <c r="S180" s="31"/>
      <c r="T180" s="100">
        <f t="shared" si="9"/>
        <v>85.94381035996489</v>
      </c>
      <c r="U180" s="114">
        <f t="shared" si="10"/>
        <v>1</v>
      </c>
      <c r="V180" s="97">
        <f t="shared" si="11"/>
        <v>-1135.8925908874255</v>
      </c>
      <c r="W180" s="110">
        <f t="shared" si="12"/>
        <v>85.94381035996489</v>
      </c>
    </row>
    <row r="181" spans="1:23" ht="12.75">
      <c r="A181" s="98" t="s">
        <v>227</v>
      </c>
      <c r="B181" s="182" t="s">
        <v>965</v>
      </c>
      <c r="C181" s="166">
        <v>1958</v>
      </c>
      <c r="D181" s="97"/>
      <c r="E181" s="99"/>
      <c r="F181" s="97"/>
      <c r="G181" s="31"/>
      <c r="H181" s="97"/>
      <c r="I181" s="97"/>
      <c r="J181" s="31"/>
      <c r="K181" s="31"/>
      <c r="L181" s="31"/>
      <c r="M181" s="32"/>
      <c r="N181" s="32"/>
      <c r="O181" s="31"/>
      <c r="P181" s="31">
        <v>83.84182305630027</v>
      </c>
      <c r="Q181" s="31"/>
      <c r="R181" s="31"/>
      <c r="S181" s="31"/>
      <c r="T181" s="100">
        <f t="shared" si="9"/>
        <v>83.84182305630027</v>
      </c>
      <c r="U181" s="114">
        <f t="shared" si="10"/>
        <v>1</v>
      </c>
      <c r="V181" s="97">
        <f t="shared" si="11"/>
        <v>-1137.99457819109</v>
      </c>
      <c r="W181" s="110">
        <f t="shared" si="12"/>
        <v>83.84182305630027</v>
      </c>
    </row>
    <row r="182" spans="1:23" ht="12.75">
      <c r="A182" s="98" t="s">
        <v>228</v>
      </c>
      <c r="B182" s="182" t="s">
        <v>955</v>
      </c>
      <c r="C182" s="166">
        <v>1974</v>
      </c>
      <c r="D182" s="97"/>
      <c r="E182" s="99"/>
      <c r="F182" s="97"/>
      <c r="G182" s="31"/>
      <c r="H182" s="97"/>
      <c r="I182" s="97"/>
      <c r="J182" s="31"/>
      <c r="K182" s="31"/>
      <c r="L182" s="31"/>
      <c r="M182" s="32"/>
      <c r="N182" s="32"/>
      <c r="O182" s="31">
        <v>83.74490513000704</v>
      </c>
      <c r="P182" s="31"/>
      <c r="Q182" s="31"/>
      <c r="R182" s="31"/>
      <c r="S182" s="31"/>
      <c r="T182" s="100">
        <f t="shared" si="9"/>
        <v>83.74490513000704</v>
      </c>
      <c r="U182" s="114">
        <f t="shared" si="10"/>
        <v>1</v>
      </c>
      <c r="V182" s="97">
        <f t="shared" si="11"/>
        <v>-1138.0914961173833</v>
      </c>
      <c r="W182" s="110">
        <f t="shared" si="12"/>
        <v>83.74490513000704</v>
      </c>
    </row>
    <row r="183" spans="1:23" ht="12.75">
      <c r="A183" s="98" t="s">
        <v>229</v>
      </c>
      <c r="B183" s="182" t="s">
        <v>715</v>
      </c>
      <c r="C183" s="166">
        <v>1986</v>
      </c>
      <c r="D183" s="97">
        <v>82.44360902255639</v>
      </c>
      <c r="E183" s="99"/>
      <c r="F183" s="97"/>
      <c r="G183" s="31"/>
      <c r="H183" s="97"/>
      <c r="I183" s="97"/>
      <c r="J183" s="31"/>
      <c r="K183" s="31"/>
      <c r="L183" s="31"/>
      <c r="M183" s="32"/>
      <c r="N183" s="32"/>
      <c r="O183" s="31"/>
      <c r="P183" s="31"/>
      <c r="Q183" s="31"/>
      <c r="R183" s="31"/>
      <c r="S183" s="31"/>
      <c r="T183" s="100">
        <f t="shared" si="9"/>
        <v>82.44360902255639</v>
      </c>
      <c r="U183" s="114">
        <f t="shared" si="10"/>
        <v>1</v>
      </c>
      <c r="V183" s="97">
        <f t="shared" si="11"/>
        <v>-1139.392792224834</v>
      </c>
      <c r="W183" s="110">
        <f t="shared" si="12"/>
        <v>82.44360902255639</v>
      </c>
    </row>
    <row r="184" spans="1:23" ht="12.75">
      <c r="A184" s="98" t="s">
        <v>230</v>
      </c>
      <c r="B184" s="182" t="s">
        <v>705</v>
      </c>
      <c r="C184" s="166">
        <v>1972</v>
      </c>
      <c r="D184" s="97"/>
      <c r="E184" s="99"/>
      <c r="F184" s="97"/>
      <c r="G184" s="31"/>
      <c r="H184" s="97"/>
      <c r="I184" s="97"/>
      <c r="J184" s="31"/>
      <c r="K184" s="31"/>
      <c r="L184" s="31"/>
      <c r="M184" s="32"/>
      <c r="N184" s="32"/>
      <c r="O184" s="31"/>
      <c r="P184" s="31">
        <v>81.6970509383378</v>
      </c>
      <c r="Q184" s="31"/>
      <c r="R184" s="31"/>
      <c r="S184" s="31"/>
      <c r="T184" s="100">
        <f t="shared" si="9"/>
        <v>81.6970509383378</v>
      </c>
      <c r="U184" s="114">
        <f t="shared" si="10"/>
        <v>1</v>
      </c>
      <c r="V184" s="97">
        <f t="shared" si="11"/>
        <v>-1140.1393503090526</v>
      </c>
      <c r="W184" s="110">
        <f t="shared" si="12"/>
        <v>81.6970509383378</v>
      </c>
    </row>
    <row r="185" spans="1:23" ht="12.75">
      <c r="A185" s="98" t="s">
        <v>231</v>
      </c>
      <c r="B185" s="182" t="s">
        <v>697</v>
      </c>
      <c r="C185" s="166">
        <v>1972</v>
      </c>
      <c r="D185" s="97"/>
      <c r="E185" s="99"/>
      <c r="F185" s="97"/>
      <c r="G185" s="31"/>
      <c r="H185" s="97">
        <v>78.48951048951048</v>
      </c>
      <c r="I185" s="97"/>
      <c r="J185" s="31"/>
      <c r="K185" s="31"/>
      <c r="L185" s="31"/>
      <c r="M185" s="32"/>
      <c r="N185" s="32"/>
      <c r="O185" s="31"/>
      <c r="P185" s="31"/>
      <c r="Q185" s="31"/>
      <c r="R185" s="31"/>
      <c r="S185" s="31"/>
      <c r="T185" s="100">
        <f t="shared" si="9"/>
        <v>78.48951048951048</v>
      </c>
      <c r="U185" s="114">
        <f t="shared" si="10"/>
        <v>1</v>
      </c>
      <c r="V185" s="97">
        <f t="shared" si="11"/>
        <v>-1143.34689075788</v>
      </c>
      <c r="W185" s="110">
        <f t="shared" si="12"/>
        <v>78.48951048951048</v>
      </c>
    </row>
    <row r="186" spans="1:23" ht="12.75">
      <c r="A186" s="98" t="s">
        <v>232</v>
      </c>
      <c r="B186" s="182" t="s">
        <v>889</v>
      </c>
      <c r="C186" s="166"/>
      <c r="D186" s="97"/>
      <c r="E186" s="99"/>
      <c r="F186" s="97"/>
      <c r="G186" s="31"/>
      <c r="H186" s="97"/>
      <c r="I186" s="97">
        <v>78.1</v>
      </c>
      <c r="J186" s="31"/>
      <c r="K186" s="31"/>
      <c r="L186" s="31"/>
      <c r="M186" s="32"/>
      <c r="N186" s="32"/>
      <c r="O186" s="31"/>
      <c r="P186" s="31"/>
      <c r="Q186" s="31"/>
      <c r="R186" s="31"/>
      <c r="S186" s="31"/>
      <c r="T186" s="100">
        <f t="shared" si="9"/>
        <v>78.1</v>
      </c>
      <c r="U186" s="114">
        <f t="shared" si="10"/>
        <v>1</v>
      </c>
      <c r="V186" s="97">
        <f t="shared" si="11"/>
        <v>-1143.7364012473904</v>
      </c>
      <c r="W186" s="110">
        <f t="shared" si="12"/>
        <v>78.1</v>
      </c>
    </row>
    <row r="187" spans="1:23" ht="12.75">
      <c r="A187" s="98" t="s">
        <v>233</v>
      </c>
      <c r="B187" s="182" t="s">
        <v>718</v>
      </c>
      <c r="C187" s="166">
        <v>1959</v>
      </c>
      <c r="D187" s="97"/>
      <c r="E187" s="99"/>
      <c r="F187" s="97"/>
      <c r="G187" s="31"/>
      <c r="H187" s="97">
        <v>77.81034006082388</v>
      </c>
      <c r="I187" s="97"/>
      <c r="J187" s="31"/>
      <c r="K187" s="31"/>
      <c r="L187" s="31"/>
      <c r="M187" s="32"/>
      <c r="N187" s="32"/>
      <c r="O187" s="31"/>
      <c r="P187" s="31"/>
      <c r="Q187" s="31"/>
      <c r="R187" s="31"/>
      <c r="S187" s="31"/>
      <c r="T187" s="100">
        <f t="shared" si="9"/>
        <v>77.81034006082388</v>
      </c>
      <c r="U187" s="114">
        <f t="shared" si="10"/>
        <v>1</v>
      </c>
      <c r="V187" s="97">
        <f t="shared" si="11"/>
        <v>-1144.0260611865665</v>
      </c>
      <c r="W187" s="110">
        <f t="shared" si="12"/>
        <v>77.81034006082388</v>
      </c>
    </row>
    <row r="188" spans="1:23" ht="12.75">
      <c r="A188" s="98" t="s">
        <v>234</v>
      </c>
      <c r="B188" s="182" t="s">
        <v>966</v>
      </c>
      <c r="C188" s="166">
        <v>1964</v>
      </c>
      <c r="D188" s="97"/>
      <c r="E188" s="99"/>
      <c r="F188" s="97"/>
      <c r="G188" s="31"/>
      <c r="H188" s="97"/>
      <c r="I188" s="97"/>
      <c r="J188" s="31"/>
      <c r="K188" s="31"/>
      <c r="L188" s="31"/>
      <c r="M188" s="32"/>
      <c r="N188" s="32"/>
      <c r="O188" s="31"/>
      <c r="P188" s="31">
        <v>77.13941018766755</v>
      </c>
      <c r="Q188" s="31"/>
      <c r="R188" s="31"/>
      <c r="S188" s="31"/>
      <c r="T188" s="100">
        <f t="shared" si="9"/>
        <v>77.13941018766755</v>
      </c>
      <c r="U188" s="114">
        <f t="shared" si="10"/>
        <v>1</v>
      </c>
      <c r="V188" s="97">
        <f t="shared" si="11"/>
        <v>-1144.6969910597227</v>
      </c>
      <c r="W188" s="110">
        <f t="shared" si="12"/>
        <v>77.13941018766755</v>
      </c>
    </row>
    <row r="189" spans="1:23" ht="12.75">
      <c r="A189" s="98" t="s">
        <v>235</v>
      </c>
      <c r="B189" s="182" t="s">
        <v>956</v>
      </c>
      <c r="C189" s="166">
        <v>1964</v>
      </c>
      <c r="D189" s="97"/>
      <c r="E189" s="99"/>
      <c r="F189" s="97"/>
      <c r="G189" s="31"/>
      <c r="H189" s="97"/>
      <c r="I189" s="97"/>
      <c r="J189" s="31"/>
      <c r="K189" s="31"/>
      <c r="L189" s="31"/>
      <c r="M189" s="32"/>
      <c r="N189" s="174"/>
      <c r="O189" s="31">
        <v>76.58780581529399</v>
      </c>
      <c r="P189" s="31"/>
      <c r="Q189" s="31"/>
      <c r="R189" s="31"/>
      <c r="S189" s="31"/>
      <c r="T189" s="100">
        <f t="shared" si="9"/>
        <v>76.58780581529399</v>
      </c>
      <c r="U189" s="114">
        <f t="shared" si="10"/>
        <v>1</v>
      </c>
      <c r="V189" s="97">
        <f t="shared" si="11"/>
        <v>-1145.2485954320964</v>
      </c>
      <c r="W189" s="110">
        <f t="shared" si="12"/>
        <v>76.58780581529399</v>
      </c>
    </row>
    <row r="190" spans="1:23" ht="12.75">
      <c r="A190" s="98" t="s">
        <v>236</v>
      </c>
      <c r="B190" s="182" t="s">
        <v>942</v>
      </c>
      <c r="C190" s="166"/>
      <c r="D190" s="97"/>
      <c r="E190" s="99"/>
      <c r="F190" s="97"/>
      <c r="G190" s="31"/>
      <c r="H190" s="97"/>
      <c r="I190" s="97"/>
      <c r="J190" s="31"/>
      <c r="K190" s="31"/>
      <c r="L190" s="31"/>
      <c r="M190" s="32">
        <v>76.12526183493925</v>
      </c>
      <c r="N190" s="32"/>
      <c r="O190" s="31"/>
      <c r="P190" s="31"/>
      <c r="Q190" s="31"/>
      <c r="R190" s="31"/>
      <c r="S190" s="31"/>
      <c r="T190" s="100">
        <f t="shared" si="9"/>
        <v>76.12526183493925</v>
      </c>
      <c r="U190" s="114">
        <f t="shared" si="10"/>
        <v>1</v>
      </c>
      <c r="V190" s="97">
        <f t="shared" si="11"/>
        <v>-1145.711139412451</v>
      </c>
      <c r="W190" s="110">
        <f t="shared" si="12"/>
        <v>76.12526183493925</v>
      </c>
    </row>
    <row r="191" spans="1:23" ht="12.75">
      <c r="A191" s="98" t="s">
        <v>237</v>
      </c>
      <c r="B191" s="182" t="s">
        <v>847</v>
      </c>
      <c r="C191" s="166"/>
      <c r="D191" s="97"/>
      <c r="E191" s="99"/>
      <c r="F191" s="97"/>
      <c r="G191" s="31"/>
      <c r="H191" s="97"/>
      <c r="I191" s="97"/>
      <c r="J191" s="31"/>
      <c r="K191" s="31"/>
      <c r="L191" s="31">
        <v>75.29571984435796</v>
      </c>
      <c r="M191" s="32"/>
      <c r="N191" s="32"/>
      <c r="O191" s="31"/>
      <c r="P191" s="31"/>
      <c r="Q191" s="31"/>
      <c r="R191" s="31"/>
      <c r="S191" s="31"/>
      <c r="T191" s="100">
        <f t="shared" si="9"/>
        <v>75.29571984435796</v>
      </c>
      <c r="U191" s="114">
        <f t="shared" si="10"/>
        <v>1</v>
      </c>
      <c r="V191" s="97">
        <f t="shared" si="11"/>
        <v>-1146.5406814030323</v>
      </c>
      <c r="W191" s="110">
        <f t="shared" si="12"/>
        <v>75.29571984435796</v>
      </c>
    </row>
    <row r="192" spans="1:23" ht="12.75">
      <c r="A192" s="98" t="s">
        <v>238</v>
      </c>
      <c r="B192" s="182" t="s">
        <v>684</v>
      </c>
      <c r="C192" s="166">
        <v>1969</v>
      </c>
      <c r="D192" s="97"/>
      <c r="E192" s="99"/>
      <c r="F192" s="97"/>
      <c r="G192" s="31"/>
      <c r="H192" s="97">
        <v>72.78969957081546</v>
      </c>
      <c r="I192" s="97"/>
      <c r="J192" s="31"/>
      <c r="K192" s="31"/>
      <c r="L192" s="31"/>
      <c r="M192" s="32"/>
      <c r="N192" s="32"/>
      <c r="O192" s="31"/>
      <c r="P192" s="31"/>
      <c r="Q192" s="31"/>
      <c r="R192" s="31"/>
      <c r="S192" s="31"/>
      <c r="T192" s="100">
        <f t="shared" si="9"/>
        <v>72.78969957081546</v>
      </c>
      <c r="U192" s="114">
        <f t="shared" si="10"/>
        <v>1</v>
      </c>
      <c r="V192" s="97">
        <f t="shared" si="11"/>
        <v>-1149.046701676575</v>
      </c>
      <c r="W192" s="110">
        <f t="shared" si="12"/>
        <v>72.78969957081546</v>
      </c>
    </row>
    <row r="193" spans="1:23" ht="12.75">
      <c r="A193" s="98" t="s">
        <v>239</v>
      </c>
      <c r="B193" s="182" t="s">
        <v>957</v>
      </c>
      <c r="C193" s="166"/>
      <c r="D193" s="97"/>
      <c r="E193" s="99"/>
      <c r="F193" s="97"/>
      <c r="G193" s="31"/>
      <c r="H193" s="97"/>
      <c r="I193" s="97"/>
      <c r="J193" s="31"/>
      <c r="K193" s="31"/>
      <c r="L193" s="31"/>
      <c r="M193" s="32"/>
      <c r="N193" s="32"/>
      <c r="O193" s="31">
        <v>72.61105052708109</v>
      </c>
      <c r="P193" s="31"/>
      <c r="Q193" s="31"/>
      <c r="R193" s="31"/>
      <c r="S193" s="31"/>
      <c r="T193" s="100">
        <f t="shared" si="9"/>
        <v>72.61105052708109</v>
      </c>
      <c r="U193" s="114">
        <f t="shared" si="10"/>
        <v>1</v>
      </c>
      <c r="V193" s="97">
        <f t="shared" si="11"/>
        <v>-1149.2253507203093</v>
      </c>
      <c r="W193" s="110">
        <f t="shared" si="12"/>
        <v>72.61105052708109</v>
      </c>
    </row>
    <row r="194" spans="1:23" ht="12.75">
      <c r="A194" s="98" t="s">
        <v>240</v>
      </c>
      <c r="B194" s="182" t="s">
        <v>958</v>
      </c>
      <c r="C194" s="166"/>
      <c r="D194" s="97"/>
      <c r="E194" s="99"/>
      <c r="F194" s="97"/>
      <c r="G194" s="31"/>
      <c r="H194" s="97"/>
      <c r="I194" s="97"/>
      <c r="J194" s="31"/>
      <c r="K194" s="31"/>
      <c r="L194" s="31"/>
      <c r="M194" s="32"/>
      <c r="N194" s="32"/>
      <c r="O194" s="31">
        <v>72.15021665864228</v>
      </c>
      <c r="P194" s="31"/>
      <c r="Q194" s="31"/>
      <c r="R194" s="31"/>
      <c r="S194" s="31"/>
      <c r="T194" s="100">
        <f t="shared" si="9"/>
        <v>72.15021665864228</v>
      </c>
      <c r="U194" s="114">
        <f t="shared" si="10"/>
        <v>1</v>
      </c>
      <c r="V194" s="97">
        <f t="shared" si="11"/>
        <v>-1149.6861845887481</v>
      </c>
      <c r="W194" s="110">
        <f t="shared" si="12"/>
        <v>72.15021665864228</v>
      </c>
    </row>
    <row r="195" spans="1:23" ht="12.75">
      <c r="A195" s="98" t="s">
        <v>241</v>
      </c>
      <c r="B195" s="182" t="s">
        <v>775</v>
      </c>
      <c r="C195" s="166"/>
      <c r="D195" s="97"/>
      <c r="E195" s="99"/>
      <c r="F195" s="97"/>
      <c r="G195" s="31"/>
      <c r="H195" s="97"/>
      <c r="I195" s="97"/>
      <c r="J195" s="31"/>
      <c r="K195" s="31"/>
      <c r="L195" s="31"/>
      <c r="M195" s="32"/>
      <c r="N195" s="32">
        <v>38.558685446009385</v>
      </c>
      <c r="O195" s="31"/>
      <c r="P195" s="31">
        <v>33.171581769437</v>
      </c>
      <c r="Q195" s="31"/>
      <c r="R195" s="31"/>
      <c r="S195" s="31"/>
      <c r="T195" s="100">
        <f t="shared" si="9"/>
        <v>71.73026721544639</v>
      </c>
      <c r="U195" s="114">
        <f t="shared" si="10"/>
        <v>2</v>
      </c>
      <c r="V195" s="97">
        <f t="shared" si="11"/>
        <v>-1150.1061340319438</v>
      </c>
      <c r="W195" s="110">
        <f t="shared" si="12"/>
        <v>71.73026721544639</v>
      </c>
    </row>
    <row r="196" spans="1:23" ht="12.75">
      <c r="A196" s="98" t="s">
        <v>242</v>
      </c>
      <c r="B196" s="182" t="s">
        <v>946</v>
      </c>
      <c r="C196" s="166">
        <v>1968</v>
      </c>
      <c r="D196" s="97"/>
      <c r="E196" s="99"/>
      <c r="F196" s="97"/>
      <c r="G196" s="31"/>
      <c r="H196" s="97"/>
      <c r="I196" s="97"/>
      <c r="J196" s="31"/>
      <c r="K196" s="31"/>
      <c r="L196" s="31"/>
      <c r="M196" s="32"/>
      <c r="N196" s="32">
        <v>71.4225352112676</v>
      </c>
      <c r="O196" s="31"/>
      <c r="P196" s="31"/>
      <c r="Q196" s="31"/>
      <c r="R196" s="31"/>
      <c r="S196" s="31"/>
      <c r="T196" s="100">
        <f t="shared" si="9"/>
        <v>71.4225352112676</v>
      </c>
      <c r="U196" s="114">
        <f t="shared" si="10"/>
        <v>1</v>
      </c>
      <c r="V196" s="97">
        <f t="shared" si="11"/>
        <v>-1150.4138660361227</v>
      </c>
      <c r="W196" s="110">
        <f t="shared" si="12"/>
        <v>71.4225352112676</v>
      </c>
    </row>
    <row r="197" spans="1:23" ht="12.75">
      <c r="A197" s="98" t="s">
        <v>243</v>
      </c>
      <c r="B197" s="182" t="s">
        <v>961</v>
      </c>
      <c r="C197" s="166"/>
      <c r="D197" s="97"/>
      <c r="E197" s="99"/>
      <c r="F197" s="97"/>
      <c r="G197" s="31"/>
      <c r="H197" s="97"/>
      <c r="I197" s="97"/>
      <c r="J197" s="31"/>
      <c r="K197" s="31"/>
      <c r="L197" s="31"/>
      <c r="M197" s="32"/>
      <c r="N197" s="32"/>
      <c r="O197" s="31">
        <v>69.69375435337824</v>
      </c>
      <c r="P197" s="31"/>
      <c r="Q197" s="31"/>
      <c r="R197" s="31"/>
      <c r="S197" s="31"/>
      <c r="T197" s="100">
        <f aca="true" t="shared" si="13" ref="T197:T260">SUM(D197:S197)</f>
        <v>69.69375435337824</v>
      </c>
      <c r="U197" s="114">
        <f aca="true" t="shared" si="14" ref="U197:U248">COUNTA(D197:S197)</f>
        <v>1</v>
      </c>
      <c r="V197" s="97">
        <f aca="true" t="shared" si="15" ref="V197:V248">T197-$T$5</f>
        <v>-1152.1426468940122</v>
      </c>
      <c r="W197" s="110">
        <f aca="true" t="shared" si="16" ref="W197:W248">IF((COUNTA(D197:S197)&gt;12),LARGE(D197:S197,1)+LARGE(D197:S197,2)+LARGE(D197:S197,3)+LARGE(D197:S197,4)+LARGE(D197:S197,5)+LARGE(D197:S197,6)+LARGE(D197:S197,7)+LARGE(D197:S197,8)+LARGE(D197:S197,9)+LARGE(D197:S197,10)+LARGE(D197:S197,11)+LARGE(D197:S197,12),SUM(D197:S197))</f>
        <v>69.69375435337824</v>
      </c>
    </row>
    <row r="198" spans="1:23" ht="12.75">
      <c r="A198" s="98" t="s">
        <v>244</v>
      </c>
      <c r="B198" s="182" t="s">
        <v>947</v>
      </c>
      <c r="C198" s="166">
        <v>1975</v>
      </c>
      <c r="D198" s="97"/>
      <c r="E198" s="99"/>
      <c r="F198" s="97"/>
      <c r="G198" s="31"/>
      <c r="H198" s="97"/>
      <c r="I198" s="97"/>
      <c r="J198" s="31"/>
      <c r="K198" s="31"/>
      <c r="L198" s="31"/>
      <c r="M198" s="32"/>
      <c r="N198" s="32">
        <v>69.54460093896714</v>
      </c>
      <c r="O198" s="31"/>
      <c r="P198" s="31"/>
      <c r="Q198" s="31"/>
      <c r="R198" s="31"/>
      <c r="S198" s="31"/>
      <c r="T198" s="100">
        <f t="shared" si="13"/>
        <v>69.54460093896714</v>
      </c>
      <c r="U198" s="114">
        <f t="shared" si="14"/>
        <v>1</v>
      </c>
      <c r="V198" s="97">
        <f t="shared" si="15"/>
        <v>-1152.2918003084233</v>
      </c>
      <c r="W198" s="110">
        <f t="shared" si="16"/>
        <v>69.54460093896714</v>
      </c>
    </row>
    <row r="199" spans="1:23" ht="12.75">
      <c r="A199" s="98" t="s">
        <v>245</v>
      </c>
      <c r="B199" s="182" t="s">
        <v>959</v>
      </c>
      <c r="C199" s="166"/>
      <c r="D199" s="97"/>
      <c r="E199" s="99"/>
      <c r="F199" s="97"/>
      <c r="G199" s="31"/>
      <c r="H199" s="97"/>
      <c r="I199" s="97"/>
      <c r="J199" s="31"/>
      <c r="K199" s="31"/>
      <c r="L199" s="31"/>
      <c r="M199" s="32"/>
      <c r="N199" s="32"/>
      <c r="O199" s="31">
        <v>65.29668184775537</v>
      </c>
      <c r="P199" s="31"/>
      <c r="Q199" s="31"/>
      <c r="R199" s="31"/>
      <c r="S199" s="31"/>
      <c r="T199" s="100">
        <f t="shared" si="13"/>
        <v>65.29668184775537</v>
      </c>
      <c r="U199" s="114">
        <f t="shared" si="14"/>
        <v>1</v>
      </c>
      <c r="V199" s="97">
        <f t="shared" si="15"/>
        <v>-1156.539719399635</v>
      </c>
      <c r="W199" s="110">
        <f t="shared" si="16"/>
        <v>65.29668184775537</v>
      </c>
    </row>
    <row r="200" spans="1:23" ht="12.75">
      <c r="A200" s="98" t="s">
        <v>246</v>
      </c>
      <c r="B200" s="182" t="s">
        <v>880</v>
      </c>
      <c r="C200" s="166">
        <v>1959</v>
      </c>
      <c r="D200" s="97"/>
      <c r="E200" s="99"/>
      <c r="F200" s="97"/>
      <c r="G200" s="31"/>
      <c r="H200" s="97">
        <v>64.71770744225833</v>
      </c>
      <c r="I200" s="97"/>
      <c r="J200" s="31"/>
      <c r="K200" s="31"/>
      <c r="L200" s="31"/>
      <c r="M200" s="32"/>
      <c r="N200" s="32"/>
      <c r="O200" s="31"/>
      <c r="P200" s="31"/>
      <c r="Q200" s="31"/>
      <c r="R200" s="31"/>
      <c r="S200" s="31"/>
      <c r="T200" s="100">
        <f t="shared" si="13"/>
        <v>64.71770744225833</v>
      </c>
      <c r="U200" s="114">
        <f t="shared" si="14"/>
        <v>1</v>
      </c>
      <c r="V200" s="97">
        <f t="shared" si="15"/>
        <v>-1157.118693805132</v>
      </c>
      <c r="W200" s="110">
        <f t="shared" si="16"/>
        <v>64.71770744225833</v>
      </c>
    </row>
    <row r="201" spans="1:23" ht="12.75">
      <c r="A201" s="98" t="s">
        <v>247</v>
      </c>
      <c r="B201" s="182" t="s">
        <v>926</v>
      </c>
      <c r="C201" s="166"/>
      <c r="D201" s="97"/>
      <c r="E201" s="233"/>
      <c r="F201" s="97"/>
      <c r="G201" s="31"/>
      <c r="H201" s="97"/>
      <c r="I201" s="97"/>
      <c r="J201" s="31"/>
      <c r="K201" s="31"/>
      <c r="L201" s="31">
        <v>64.30739299610894</v>
      </c>
      <c r="M201" s="32"/>
      <c r="N201" s="32"/>
      <c r="O201" s="31"/>
      <c r="P201" s="31"/>
      <c r="Q201" s="31"/>
      <c r="R201" s="31"/>
      <c r="S201" s="31"/>
      <c r="T201" s="100">
        <f t="shared" si="13"/>
        <v>64.30739299610894</v>
      </c>
      <c r="U201" s="114">
        <f t="shared" si="14"/>
        <v>1</v>
      </c>
      <c r="V201" s="97">
        <f t="shared" si="15"/>
        <v>-1157.5290082512813</v>
      </c>
      <c r="W201" s="110">
        <f t="shared" si="16"/>
        <v>64.30739299610894</v>
      </c>
    </row>
    <row r="202" spans="1:23" ht="12.75">
      <c r="A202" s="98" t="s">
        <v>248</v>
      </c>
      <c r="B202" s="182" t="s">
        <v>927</v>
      </c>
      <c r="C202" s="166"/>
      <c r="D202" s="97"/>
      <c r="E202" s="99"/>
      <c r="F202" s="97"/>
      <c r="G202" s="31"/>
      <c r="H202" s="97"/>
      <c r="I202" s="97"/>
      <c r="J202" s="31"/>
      <c r="K202" s="31"/>
      <c r="L202" s="31">
        <v>61.81712062256808</v>
      </c>
      <c r="M202" s="32"/>
      <c r="N202" s="32"/>
      <c r="O202" s="31"/>
      <c r="P202" s="31"/>
      <c r="Q202" s="31"/>
      <c r="R202" s="31"/>
      <c r="S202" s="31"/>
      <c r="T202" s="100">
        <f t="shared" si="13"/>
        <v>61.81712062256808</v>
      </c>
      <c r="U202" s="114">
        <f t="shared" si="14"/>
        <v>1</v>
      </c>
      <c r="V202" s="97">
        <f t="shared" si="15"/>
        <v>-1160.0192806248222</v>
      </c>
      <c r="W202" s="110">
        <f t="shared" si="16"/>
        <v>61.81712062256808</v>
      </c>
    </row>
    <row r="203" spans="1:23" ht="12.75">
      <c r="A203" s="98" t="s">
        <v>249</v>
      </c>
      <c r="B203" s="182" t="s">
        <v>859</v>
      </c>
      <c r="C203" s="166"/>
      <c r="D203" s="97"/>
      <c r="E203" s="99">
        <v>57.941687152669715</v>
      </c>
      <c r="F203" s="97"/>
      <c r="G203" s="31"/>
      <c r="H203" s="97"/>
      <c r="I203" s="97"/>
      <c r="J203" s="31"/>
      <c r="K203" s="31"/>
      <c r="L203" s="31"/>
      <c r="M203" s="32"/>
      <c r="N203" s="32"/>
      <c r="O203" s="31"/>
      <c r="P203" s="31"/>
      <c r="Q203" s="31"/>
      <c r="R203" s="31"/>
      <c r="S203" s="31"/>
      <c r="T203" s="100">
        <f t="shared" si="13"/>
        <v>57.941687152669715</v>
      </c>
      <c r="U203" s="114">
        <f t="shared" si="14"/>
        <v>1</v>
      </c>
      <c r="V203" s="97">
        <f t="shared" si="15"/>
        <v>-1163.8947140947207</v>
      </c>
      <c r="W203" s="110">
        <f t="shared" si="16"/>
        <v>57.941687152669715</v>
      </c>
    </row>
    <row r="204" spans="1:23" ht="12.75">
      <c r="A204" s="98" t="s">
        <v>250</v>
      </c>
      <c r="B204" s="182" t="s">
        <v>967</v>
      </c>
      <c r="C204" s="166"/>
      <c r="D204" s="97"/>
      <c r="E204" s="99"/>
      <c r="F204" s="97"/>
      <c r="G204" s="31"/>
      <c r="H204" s="97"/>
      <c r="I204" s="97"/>
      <c r="J204" s="31"/>
      <c r="K204" s="31"/>
      <c r="L204" s="31"/>
      <c r="M204" s="32"/>
      <c r="N204" s="32"/>
      <c r="O204" s="31"/>
      <c r="P204" s="31">
        <v>55.6916890080429</v>
      </c>
      <c r="Q204" s="31"/>
      <c r="R204" s="31"/>
      <c r="S204" s="31"/>
      <c r="T204" s="100">
        <f t="shared" si="13"/>
        <v>55.6916890080429</v>
      </c>
      <c r="U204" s="114">
        <f t="shared" si="14"/>
        <v>1</v>
      </c>
      <c r="V204" s="97">
        <f t="shared" si="15"/>
        <v>-1166.1447122393474</v>
      </c>
      <c r="W204" s="110">
        <f t="shared" si="16"/>
        <v>55.6916890080429</v>
      </c>
    </row>
    <row r="205" spans="1:23" ht="12.75">
      <c r="A205" s="98" t="s">
        <v>251</v>
      </c>
      <c r="B205" s="182" t="s">
        <v>699</v>
      </c>
      <c r="C205" s="166">
        <v>1976</v>
      </c>
      <c r="D205" s="97"/>
      <c r="E205" s="99"/>
      <c r="F205" s="97"/>
      <c r="G205" s="31"/>
      <c r="H205" s="97"/>
      <c r="I205" s="97"/>
      <c r="J205" s="31"/>
      <c r="K205" s="31"/>
      <c r="L205" s="31"/>
      <c r="M205" s="32"/>
      <c r="N205" s="32"/>
      <c r="O205" s="31"/>
      <c r="P205" s="31">
        <v>55.6916890080429</v>
      </c>
      <c r="Q205" s="31"/>
      <c r="R205" s="31"/>
      <c r="S205" s="31"/>
      <c r="T205" s="100">
        <f t="shared" si="13"/>
        <v>55.6916890080429</v>
      </c>
      <c r="U205" s="114">
        <f t="shared" si="14"/>
        <v>1</v>
      </c>
      <c r="V205" s="97">
        <f t="shared" si="15"/>
        <v>-1166.1447122393474</v>
      </c>
      <c r="W205" s="110">
        <f t="shared" si="16"/>
        <v>55.6916890080429</v>
      </c>
    </row>
    <row r="206" spans="1:23" ht="12.75">
      <c r="A206" s="98" t="s">
        <v>252</v>
      </c>
      <c r="B206" s="182" t="s">
        <v>693</v>
      </c>
      <c r="C206" s="166">
        <v>1973</v>
      </c>
      <c r="D206" s="97"/>
      <c r="E206" s="99"/>
      <c r="F206" s="97"/>
      <c r="G206" s="31"/>
      <c r="H206" s="97"/>
      <c r="I206" s="97"/>
      <c r="J206" s="31"/>
      <c r="K206" s="31"/>
      <c r="L206" s="31"/>
      <c r="M206" s="32"/>
      <c r="N206" s="32"/>
      <c r="O206" s="31"/>
      <c r="P206" s="31">
        <v>55.15549597855228</v>
      </c>
      <c r="Q206" s="31"/>
      <c r="R206" s="31"/>
      <c r="S206" s="31"/>
      <c r="T206" s="100">
        <f t="shared" si="13"/>
        <v>55.15549597855228</v>
      </c>
      <c r="U206" s="114">
        <f t="shared" si="14"/>
        <v>1</v>
      </c>
      <c r="V206" s="97">
        <f t="shared" si="15"/>
        <v>-1166.680905268838</v>
      </c>
      <c r="W206" s="110">
        <f t="shared" si="16"/>
        <v>55.15549597855228</v>
      </c>
    </row>
    <row r="207" spans="1:23" ht="12.75">
      <c r="A207" s="98" t="s">
        <v>253</v>
      </c>
      <c r="B207" s="182" t="s">
        <v>968</v>
      </c>
      <c r="C207" s="166">
        <v>1977</v>
      </c>
      <c r="D207" s="97"/>
      <c r="E207" s="99"/>
      <c r="F207" s="97"/>
      <c r="G207" s="31"/>
      <c r="H207" s="97"/>
      <c r="I207" s="97"/>
      <c r="J207" s="31"/>
      <c r="K207" s="31"/>
      <c r="L207" s="31"/>
      <c r="M207" s="32"/>
      <c r="N207" s="32"/>
      <c r="O207" s="31"/>
      <c r="P207" s="31">
        <v>53.01072386058981</v>
      </c>
      <c r="Q207" s="31"/>
      <c r="R207" s="31"/>
      <c r="S207" s="31"/>
      <c r="T207" s="100">
        <f t="shared" si="13"/>
        <v>53.01072386058981</v>
      </c>
      <c r="U207" s="114">
        <f t="shared" si="14"/>
        <v>1</v>
      </c>
      <c r="V207" s="97">
        <f t="shared" si="15"/>
        <v>-1168.8256773868004</v>
      </c>
      <c r="W207" s="110">
        <f t="shared" si="16"/>
        <v>53.01072386058981</v>
      </c>
    </row>
    <row r="208" spans="1:23" ht="12.75">
      <c r="A208" s="98" t="s">
        <v>254</v>
      </c>
      <c r="B208" s="182" t="s">
        <v>953</v>
      </c>
      <c r="C208" s="166">
        <v>2013</v>
      </c>
      <c r="D208" s="97"/>
      <c r="E208" s="99"/>
      <c r="F208" s="97"/>
      <c r="G208" s="31"/>
      <c r="H208" s="97"/>
      <c r="I208" s="97"/>
      <c r="J208" s="31"/>
      <c r="K208" s="31"/>
      <c r="L208" s="31"/>
      <c r="M208" s="32"/>
      <c r="N208" s="32">
        <v>16.023474178403756</v>
      </c>
      <c r="O208" s="31"/>
      <c r="P208" s="31">
        <v>36.388739946380696</v>
      </c>
      <c r="Q208" s="31"/>
      <c r="R208" s="31"/>
      <c r="S208" s="31"/>
      <c r="T208" s="100">
        <f t="shared" si="13"/>
        <v>52.412214124784455</v>
      </c>
      <c r="U208" s="114">
        <f t="shared" si="14"/>
        <v>2</v>
      </c>
      <c r="V208" s="97">
        <f t="shared" si="15"/>
        <v>-1169.4241871226059</v>
      </c>
      <c r="W208" s="110">
        <f t="shared" si="16"/>
        <v>52.412214124784455</v>
      </c>
    </row>
    <row r="209" spans="1:23" ht="12.75">
      <c r="A209" s="98" t="s">
        <v>255</v>
      </c>
      <c r="B209" s="182" t="s">
        <v>943</v>
      </c>
      <c r="C209" s="166"/>
      <c r="D209" s="97"/>
      <c r="E209" s="99"/>
      <c r="F209" s="97"/>
      <c r="G209" s="31"/>
      <c r="H209" s="97"/>
      <c r="I209" s="97"/>
      <c r="J209" s="31"/>
      <c r="K209" s="31"/>
      <c r="L209" s="31"/>
      <c r="M209" s="32">
        <v>51.459189339255964</v>
      </c>
      <c r="N209" s="32"/>
      <c r="O209" s="31"/>
      <c r="P209" s="31"/>
      <c r="Q209" s="31"/>
      <c r="R209" s="31"/>
      <c r="S209" s="31"/>
      <c r="T209" s="100">
        <f t="shared" si="13"/>
        <v>51.459189339255964</v>
      </c>
      <c r="U209" s="114">
        <f t="shared" si="14"/>
        <v>1</v>
      </c>
      <c r="V209" s="97">
        <f t="shared" si="15"/>
        <v>-1170.3772119081343</v>
      </c>
      <c r="W209" s="110">
        <f t="shared" si="16"/>
        <v>51.459189339255964</v>
      </c>
    </row>
    <row r="210" spans="1:23" ht="12.75">
      <c r="A210" s="98" t="s">
        <v>256</v>
      </c>
      <c r="B210" s="182" t="s">
        <v>969</v>
      </c>
      <c r="C210" s="166">
        <v>2001</v>
      </c>
      <c r="D210" s="97"/>
      <c r="E210" s="99"/>
      <c r="F210" s="97"/>
      <c r="G210" s="31"/>
      <c r="H210" s="97"/>
      <c r="I210" s="97"/>
      <c r="J210" s="31"/>
      <c r="K210" s="31"/>
      <c r="L210" s="31"/>
      <c r="M210" s="32"/>
      <c r="N210" s="32"/>
      <c r="O210" s="31"/>
      <c r="P210" s="31">
        <v>50.597855227882036</v>
      </c>
      <c r="Q210" s="31"/>
      <c r="R210" s="31"/>
      <c r="S210" s="31"/>
      <c r="T210" s="100">
        <f t="shared" si="13"/>
        <v>50.597855227882036</v>
      </c>
      <c r="U210" s="114">
        <f t="shared" si="14"/>
        <v>1</v>
      </c>
      <c r="V210" s="97">
        <f t="shared" si="15"/>
        <v>-1171.2385460195082</v>
      </c>
      <c r="W210" s="110">
        <f t="shared" si="16"/>
        <v>50.597855227882036</v>
      </c>
    </row>
    <row r="211" spans="1:23" ht="12.75">
      <c r="A211" s="98" t="s">
        <v>257</v>
      </c>
      <c r="B211" s="182" t="s">
        <v>951</v>
      </c>
      <c r="C211" s="166">
        <v>1984</v>
      </c>
      <c r="D211" s="97"/>
      <c r="E211" s="99"/>
      <c r="F211" s="97"/>
      <c r="G211" s="31"/>
      <c r="H211" s="97"/>
      <c r="I211" s="97"/>
      <c r="J211" s="31"/>
      <c r="K211" s="31"/>
      <c r="L211" s="31"/>
      <c r="M211" s="32"/>
      <c r="N211" s="32">
        <v>48.88732394366197</v>
      </c>
      <c r="O211" s="31"/>
      <c r="P211" s="31"/>
      <c r="Q211" s="31"/>
      <c r="R211" s="31"/>
      <c r="S211" s="31"/>
      <c r="T211" s="100">
        <f t="shared" si="13"/>
        <v>48.88732394366197</v>
      </c>
      <c r="U211" s="114">
        <f t="shared" si="14"/>
        <v>1</v>
      </c>
      <c r="V211" s="97">
        <f t="shared" si="15"/>
        <v>-1172.9490773037282</v>
      </c>
      <c r="W211" s="110">
        <f t="shared" si="16"/>
        <v>48.88732394366197</v>
      </c>
    </row>
    <row r="212" spans="1:23" ht="12.75">
      <c r="A212" s="98" t="s">
        <v>258</v>
      </c>
      <c r="B212" s="182" t="s">
        <v>737</v>
      </c>
      <c r="C212" s="166">
        <v>2005</v>
      </c>
      <c r="D212" s="97"/>
      <c r="E212" s="99"/>
      <c r="F212" s="97"/>
      <c r="G212" s="31"/>
      <c r="H212" s="97"/>
      <c r="I212" s="97"/>
      <c r="J212" s="31"/>
      <c r="K212" s="31"/>
      <c r="L212" s="31">
        <v>48.01167315175096</v>
      </c>
      <c r="M212" s="32"/>
      <c r="N212" s="32"/>
      <c r="O212" s="31"/>
      <c r="P212" s="31"/>
      <c r="Q212" s="31"/>
      <c r="R212" s="31"/>
      <c r="S212" s="31"/>
      <c r="T212" s="100">
        <f t="shared" si="13"/>
        <v>48.01167315175096</v>
      </c>
      <c r="U212" s="114">
        <f t="shared" si="14"/>
        <v>1</v>
      </c>
      <c r="V212" s="97">
        <f t="shared" si="15"/>
        <v>-1173.8247280956393</v>
      </c>
      <c r="W212" s="110">
        <f t="shared" si="16"/>
        <v>48.01167315175096</v>
      </c>
    </row>
    <row r="213" spans="1:23" ht="12.75">
      <c r="A213" s="98" t="s">
        <v>259</v>
      </c>
      <c r="B213" s="182" t="s">
        <v>952</v>
      </c>
      <c r="C213" s="166"/>
      <c r="D213" s="97"/>
      <c r="E213" s="99"/>
      <c r="F213" s="97"/>
      <c r="G213" s="31"/>
      <c r="H213" s="97"/>
      <c r="I213" s="97"/>
      <c r="J213" s="31"/>
      <c r="K213" s="31"/>
      <c r="L213" s="31"/>
      <c r="M213" s="32"/>
      <c r="N213" s="32">
        <v>47.948356807511736</v>
      </c>
      <c r="O213" s="31"/>
      <c r="P213" s="31"/>
      <c r="Q213" s="31"/>
      <c r="R213" s="31"/>
      <c r="S213" s="31"/>
      <c r="T213" s="100">
        <f t="shared" si="13"/>
        <v>47.948356807511736</v>
      </c>
      <c r="U213" s="114">
        <f t="shared" si="14"/>
        <v>1</v>
      </c>
      <c r="V213" s="97">
        <f t="shared" si="15"/>
        <v>-1173.8880444398785</v>
      </c>
      <c r="W213" s="110">
        <f t="shared" si="16"/>
        <v>47.948356807511736</v>
      </c>
    </row>
    <row r="214" spans="1:23" ht="12.75">
      <c r="A214" s="98" t="s">
        <v>260</v>
      </c>
      <c r="B214" s="182" t="s">
        <v>929</v>
      </c>
      <c r="C214" s="166"/>
      <c r="D214" s="97"/>
      <c r="E214" s="99"/>
      <c r="F214" s="97"/>
      <c r="G214" s="31"/>
      <c r="H214" s="97"/>
      <c r="I214" s="97"/>
      <c r="J214" s="31"/>
      <c r="K214" s="31"/>
      <c r="L214" s="31">
        <v>47.840466926070036</v>
      </c>
      <c r="M214" s="32"/>
      <c r="N214" s="32"/>
      <c r="O214" s="31"/>
      <c r="P214" s="31"/>
      <c r="Q214" s="31"/>
      <c r="R214" s="31"/>
      <c r="S214" s="31"/>
      <c r="T214" s="100">
        <f t="shared" si="13"/>
        <v>47.840466926070036</v>
      </c>
      <c r="U214" s="114">
        <f t="shared" si="14"/>
        <v>1</v>
      </c>
      <c r="V214" s="97">
        <f t="shared" si="15"/>
        <v>-1173.9959343213202</v>
      </c>
      <c r="W214" s="110">
        <f t="shared" si="16"/>
        <v>47.840466926070036</v>
      </c>
    </row>
    <row r="215" spans="1:23" ht="12.75">
      <c r="A215" s="98" t="s">
        <v>261</v>
      </c>
      <c r="B215" s="182" t="s">
        <v>810</v>
      </c>
      <c r="C215" s="166">
        <v>1979</v>
      </c>
      <c r="D215" s="97"/>
      <c r="E215" s="99"/>
      <c r="F215" s="97"/>
      <c r="G215" s="31"/>
      <c r="H215" s="97"/>
      <c r="I215" s="97"/>
      <c r="J215" s="31"/>
      <c r="K215" s="31"/>
      <c r="L215" s="31"/>
      <c r="M215" s="32"/>
      <c r="N215" s="32"/>
      <c r="O215" s="31"/>
      <c r="P215" s="31">
        <v>46.84450402144772</v>
      </c>
      <c r="Q215" s="31"/>
      <c r="R215" s="31"/>
      <c r="S215" s="31"/>
      <c r="T215" s="100">
        <f t="shared" si="13"/>
        <v>46.84450402144772</v>
      </c>
      <c r="U215" s="114">
        <f t="shared" si="14"/>
        <v>1</v>
      </c>
      <c r="V215" s="97">
        <f t="shared" si="15"/>
        <v>-1174.9918972259427</v>
      </c>
      <c r="W215" s="110">
        <f t="shared" si="16"/>
        <v>46.84450402144772</v>
      </c>
    </row>
    <row r="216" spans="1:23" ht="12.75">
      <c r="A216" s="98" t="s">
        <v>262</v>
      </c>
      <c r="B216" s="182" t="s">
        <v>930</v>
      </c>
      <c r="C216" s="166"/>
      <c r="D216" s="97"/>
      <c r="E216" s="99"/>
      <c r="F216" s="97"/>
      <c r="G216" s="31"/>
      <c r="H216" s="97"/>
      <c r="I216" s="97"/>
      <c r="J216" s="31"/>
      <c r="K216" s="31"/>
      <c r="L216" s="31">
        <v>45.58365758754863</v>
      </c>
      <c r="M216" s="32"/>
      <c r="N216" s="32"/>
      <c r="O216" s="31"/>
      <c r="P216" s="31"/>
      <c r="Q216" s="31"/>
      <c r="R216" s="31"/>
      <c r="S216" s="31"/>
      <c r="T216" s="100">
        <f t="shared" si="13"/>
        <v>45.58365758754863</v>
      </c>
      <c r="U216" s="114">
        <f t="shared" si="14"/>
        <v>1</v>
      </c>
      <c r="V216" s="97">
        <f t="shared" si="15"/>
        <v>-1176.2527436598416</v>
      </c>
      <c r="W216" s="110">
        <f t="shared" si="16"/>
        <v>45.58365758754863</v>
      </c>
    </row>
    <row r="217" spans="1:23" ht="12.75">
      <c r="A217" s="98" t="s">
        <v>263</v>
      </c>
      <c r="B217" s="182" t="s">
        <v>970</v>
      </c>
      <c r="C217" s="166">
        <v>2007</v>
      </c>
      <c r="D217" s="97"/>
      <c r="E217" s="99"/>
      <c r="F217" s="97"/>
      <c r="G217" s="31"/>
      <c r="H217" s="97"/>
      <c r="I217" s="97"/>
      <c r="J217" s="31"/>
      <c r="K217" s="31"/>
      <c r="L217" s="31"/>
      <c r="M217" s="32"/>
      <c r="N217" s="32"/>
      <c r="O217" s="31"/>
      <c r="P217" s="31">
        <v>45.50402144772118</v>
      </c>
      <c r="Q217" s="31"/>
      <c r="R217" s="31"/>
      <c r="S217" s="31"/>
      <c r="T217" s="100">
        <f t="shared" si="13"/>
        <v>45.50402144772118</v>
      </c>
      <c r="U217" s="114">
        <f t="shared" si="14"/>
        <v>1</v>
      </c>
      <c r="V217" s="97">
        <f t="shared" si="15"/>
        <v>-1176.332379799669</v>
      </c>
      <c r="W217" s="110">
        <f t="shared" si="16"/>
        <v>45.50402144772118</v>
      </c>
    </row>
    <row r="218" spans="1:23" ht="12.75">
      <c r="A218" s="98" t="s">
        <v>264</v>
      </c>
      <c r="B218" s="182" t="s">
        <v>971</v>
      </c>
      <c r="C218" s="166"/>
      <c r="D218" s="97"/>
      <c r="E218" s="99"/>
      <c r="F218" s="97"/>
      <c r="G218" s="31"/>
      <c r="H218" s="97"/>
      <c r="I218" s="97"/>
      <c r="J218" s="31"/>
      <c r="K218" s="31"/>
      <c r="L218" s="31"/>
      <c r="M218" s="32"/>
      <c r="N218" s="32"/>
      <c r="O218" s="31"/>
      <c r="P218" s="31">
        <v>44.43163538873995</v>
      </c>
      <c r="Q218" s="31"/>
      <c r="R218" s="31"/>
      <c r="S218" s="31"/>
      <c r="T218" s="100">
        <f t="shared" si="13"/>
        <v>44.43163538873995</v>
      </c>
      <c r="U218" s="114">
        <f t="shared" si="14"/>
        <v>1</v>
      </c>
      <c r="V218" s="97">
        <f t="shared" si="15"/>
        <v>-1177.4047658586503</v>
      </c>
      <c r="W218" s="110">
        <f t="shared" si="16"/>
        <v>44.43163538873995</v>
      </c>
    </row>
    <row r="219" spans="1:23" ht="12.75">
      <c r="A219" s="98" t="s">
        <v>265</v>
      </c>
      <c r="B219" s="182" t="s">
        <v>960</v>
      </c>
      <c r="C219" s="166"/>
      <c r="D219" s="97"/>
      <c r="E219" s="99"/>
      <c r="F219" s="97"/>
      <c r="G219" s="31"/>
      <c r="H219" s="97"/>
      <c r="I219" s="97"/>
      <c r="J219" s="31"/>
      <c r="K219" s="31"/>
      <c r="L219" s="31"/>
      <c r="M219" s="32"/>
      <c r="N219" s="32"/>
      <c r="O219" s="31">
        <v>44.366647465437794</v>
      </c>
      <c r="P219" s="31"/>
      <c r="Q219" s="31"/>
      <c r="R219" s="31"/>
      <c r="S219" s="31"/>
      <c r="T219" s="100">
        <f t="shared" si="13"/>
        <v>44.366647465437794</v>
      </c>
      <c r="U219" s="114">
        <f t="shared" si="14"/>
        <v>1</v>
      </c>
      <c r="V219" s="97">
        <f t="shared" si="15"/>
        <v>-1177.4697537819525</v>
      </c>
      <c r="W219" s="110">
        <f t="shared" si="16"/>
        <v>44.366647465437794</v>
      </c>
    </row>
    <row r="220" spans="1:23" ht="12.75">
      <c r="A220" s="98" t="s">
        <v>266</v>
      </c>
      <c r="B220" s="182" t="s">
        <v>721</v>
      </c>
      <c r="C220" s="166"/>
      <c r="D220" s="97"/>
      <c r="E220" s="99"/>
      <c r="F220" s="97"/>
      <c r="G220" s="31"/>
      <c r="H220" s="97"/>
      <c r="I220" s="97"/>
      <c r="J220" s="31"/>
      <c r="K220" s="31"/>
      <c r="L220" s="31"/>
      <c r="M220" s="32"/>
      <c r="N220" s="32"/>
      <c r="O220" s="31"/>
      <c r="P220" s="31">
        <v>44.16353887399464</v>
      </c>
      <c r="Q220" s="31"/>
      <c r="R220" s="31"/>
      <c r="S220" s="31"/>
      <c r="T220" s="100">
        <f t="shared" si="13"/>
        <v>44.16353887399464</v>
      </c>
      <c r="U220" s="114">
        <f t="shared" si="14"/>
        <v>1</v>
      </c>
      <c r="V220" s="97">
        <f t="shared" si="15"/>
        <v>-1177.6728623733957</v>
      </c>
      <c r="W220" s="110">
        <f t="shared" si="16"/>
        <v>44.16353887399464</v>
      </c>
    </row>
    <row r="221" spans="1:23" ht="12.75">
      <c r="A221" s="98" t="s">
        <v>267</v>
      </c>
      <c r="B221" s="182" t="s">
        <v>972</v>
      </c>
      <c r="C221" s="166"/>
      <c r="D221" s="97"/>
      <c r="E221" s="99"/>
      <c r="F221" s="97"/>
      <c r="G221" s="31"/>
      <c r="H221" s="97"/>
      <c r="I221" s="97"/>
      <c r="J221" s="31"/>
      <c r="K221" s="31"/>
      <c r="L221" s="31"/>
      <c r="M221" s="32"/>
      <c r="N221" s="32"/>
      <c r="O221" s="31"/>
      <c r="P221" s="31">
        <v>43.35924932975871</v>
      </c>
      <c r="Q221" s="31"/>
      <c r="R221" s="31"/>
      <c r="S221" s="31"/>
      <c r="T221" s="100">
        <f t="shared" si="13"/>
        <v>43.35924932975871</v>
      </c>
      <c r="U221" s="114">
        <f t="shared" si="14"/>
        <v>1</v>
      </c>
      <c r="V221" s="97">
        <f t="shared" si="15"/>
        <v>-1178.4771519176315</v>
      </c>
      <c r="W221" s="110">
        <f t="shared" si="16"/>
        <v>43.35924932975871</v>
      </c>
    </row>
    <row r="222" spans="1:23" ht="12.75">
      <c r="A222" s="98" t="s">
        <v>268</v>
      </c>
      <c r="B222" s="182" t="s">
        <v>722</v>
      </c>
      <c r="C222" s="166">
        <v>1965</v>
      </c>
      <c r="D222" s="97"/>
      <c r="E222" s="99"/>
      <c r="F222" s="97"/>
      <c r="G222" s="31"/>
      <c r="H222" s="97"/>
      <c r="I222" s="97"/>
      <c r="J222" s="31"/>
      <c r="K222" s="31"/>
      <c r="L222" s="31"/>
      <c r="M222" s="32"/>
      <c r="N222" s="32"/>
      <c r="O222" s="31"/>
      <c r="P222" s="31">
        <v>43.0911528150134</v>
      </c>
      <c r="Q222" s="31"/>
      <c r="R222" s="31"/>
      <c r="S222" s="31"/>
      <c r="T222" s="100">
        <f t="shared" si="13"/>
        <v>43.0911528150134</v>
      </c>
      <c r="U222" s="114">
        <f t="shared" si="14"/>
        <v>1</v>
      </c>
      <c r="V222" s="97">
        <f t="shared" si="15"/>
        <v>-1178.745248432377</v>
      </c>
      <c r="W222" s="110">
        <f t="shared" si="16"/>
        <v>43.0911528150134</v>
      </c>
    </row>
    <row r="223" spans="1:23" ht="12.75">
      <c r="A223" s="98" t="s">
        <v>269</v>
      </c>
      <c r="B223" s="182" t="s">
        <v>786</v>
      </c>
      <c r="C223" s="166">
        <v>2016</v>
      </c>
      <c r="D223" s="97"/>
      <c r="E223" s="99">
        <v>29.55050811256592</v>
      </c>
      <c r="F223" s="97"/>
      <c r="G223" s="31"/>
      <c r="H223" s="97"/>
      <c r="I223" s="97"/>
      <c r="J223" s="31"/>
      <c r="K223" s="31"/>
      <c r="L223" s="31">
        <v>13.38132295719844</v>
      </c>
      <c r="M223" s="32"/>
      <c r="N223" s="32"/>
      <c r="O223" s="31"/>
      <c r="P223" s="31"/>
      <c r="Q223" s="31"/>
      <c r="R223" s="31"/>
      <c r="S223" s="31"/>
      <c r="T223" s="100">
        <f t="shared" si="13"/>
        <v>42.931831069764364</v>
      </c>
      <c r="U223" s="114">
        <f t="shared" si="14"/>
        <v>2</v>
      </c>
      <c r="V223" s="97">
        <f t="shared" si="15"/>
        <v>-1178.904570177626</v>
      </c>
      <c r="W223" s="110">
        <f t="shared" si="16"/>
        <v>42.931831069764364</v>
      </c>
    </row>
    <row r="224" spans="1:23" ht="12.75">
      <c r="A224" s="98" t="s">
        <v>270</v>
      </c>
      <c r="B224" s="182" t="s">
        <v>795</v>
      </c>
      <c r="C224" s="166"/>
      <c r="D224" s="97"/>
      <c r="E224" s="99"/>
      <c r="F224" s="97"/>
      <c r="G224" s="31"/>
      <c r="H224" s="97"/>
      <c r="I224" s="97">
        <v>40.5</v>
      </c>
      <c r="J224" s="31"/>
      <c r="K224" s="31"/>
      <c r="L224" s="31"/>
      <c r="M224" s="32"/>
      <c r="N224" s="32"/>
      <c r="O224" s="31"/>
      <c r="P224" s="31"/>
      <c r="Q224" s="31"/>
      <c r="R224" s="31"/>
      <c r="S224" s="31"/>
      <c r="T224" s="100">
        <f t="shared" si="13"/>
        <v>40.5</v>
      </c>
      <c r="U224" s="114">
        <f t="shared" si="14"/>
        <v>1</v>
      </c>
      <c r="V224" s="97">
        <f t="shared" si="15"/>
        <v>-1181.3364012473903</v>
      </c>
      <c r="W224" s="110">
        <f t="shared" si="16"/>
        <v>40.5</v>
      </c>
    </row>
    <row r="225" spans="1:23" ht="12.75">
      <c r="A225" s="98" t="s">
        <v>271</v>
      </c>
      <c r="B225" s="182" t="s">
        <v>773</v>
      </c>
      <c r="C225" s="166">
        <v>1962</v>
      </c>
      <c r="D225" s="97"/>
      <c r="E225" s="99"/>
      <c r="F225" s="97"/>
      <c r="G225" s="31"/>
      <c r="H225" s="97"/>
      <c r="I225" s="97"/>
      <c r="J225" s="31"/>
      <c r="K225" s="31"/>
      <c r="L225" s="31"/>
      <c r="M225" s="32"/>
      <c r="N225" s="32">
        <v>39.967136150234744</v>
      </c>
      <c r="O225" s="31"/>
      <c r="P225" s="31"/>
      <c r="Q225" s="31"/>
      <c r="R225" s="31"/>
      <c r="S225" s="31"/>
      <c r="T225" s="100">
        <f t="shared" si="13"/>
        <v>39.967136150234744</v>
      </c>
      <c r="U225" s="114">
        <f t="shared" si="14"/>
        <v>1</v>
      </c>
      <c r="V225" s="97">
        <f t="shared" si="15"/>
        <v>-1181.8692650971557</v>
      </c>
      <c r="W225" s="110">
        <f t="shared" si="16"/>
        <v>39.967136150234744</v>
      </c>
    </row>
    <row r="226" spans="1:23" ht="12.75">
      <c r="A226" s="98" t="s">
        <v>272</v>
      </c>
      <c r="B226" s="182" t="s">
        <v>931</v>
      </c>
      <c r="C226" s="166"/>
      <c r="D226" s="97"/>
      <c r="E226" s="99"/>
      <c r="F226" s="97"/>
      <c r="G226" s="31"/>
      <c r="H226" s="97"/>
      <c r="I226" s="97"/>
      <c r="J226" s="31"/>
      <c r="K226" s="31"/>
      <c r="L226" s="31">
        <v>39.8715953307393</v>
      </c>
      <c r="M226" s="32"/>
      <c r="N226" s="32"/>
      <c r="O226" s="31"/>
      <c r="P226" s="31"/>
      <c r="Q226" s="31"/>
      <c r="R226" s="31"/>
      <c r="S226" s="31"/>
      <c r="T226" s="100">
        <f t="shared" si="13"/>
        <v>39.8715953307393</v>
      </c>
      <c r="U226" s="114">
        <f t="shared" si="14"/>
        <v>1</v>
      </c>
      <c r="V226" s="97">
        <f t="shared" si="15"/>
        <v>-1181.9648059166511</v>
      </c>
      <c r="W226" s="110">
        <f t="shared" si="16"/>
        <v>39.8715953307393</v>
      </c>
    </row>
    <row r="227" spans="1:23" ht="12.75">
      <c r="A227" s="98" t="s">
        <v>273</v>
      </c>
      <c r="B227" s="182" t="s">
        <v>895</v>
      </c>
      <c r="C227" s="166">
        <v>2006</v>
      </c>
      <c r="D227" s="97"/>
      <c r="E227" s="99"/>
      <c r="F227" s="97"/>
      <c r="G227" s="31"/>
      <c r="H227" s="97"/>
      <c r="I227" s="97">
        <v>39.15</v>
      </c>
      <c r="J227" s="31"/>
      <c r="K227" s="31"/>
      <c r="L227" s="31"/>
      <c r="M227" s="32"/>
      <c r="N227" s="32"/>
      <c r="O227" s="31"/>
      <c r="P227" s="31"/>
      <c r="Q227" s="31"/>
      <c r="R227" s="31"/>
      <c r="S227" s="31"/>
      <c r="T227" s="100">
        <f t="shared" si="13"/>
        <v>39.15</v>
      </c>
      <c r="U227" s="114">
        <f t="shared" si="14"/>
        <v>1</v>
      </c>
      <c r="V227" s="97">
        <f t="shared" si="15"/>
        <v>-1182.6864012473902</v>
      </c>
      <c r="W227" s="110">
        <f t="shared" si="16"/>
        <v>39.15</v>
      </c>
    </row>
    <row r="228" spans="1:23" ht="12.75">
      <c r="A228" s="98" t="s">
        <v>274</v>
      </c>
      <c r="B228" s="182" t="s">
        <v>894</v>
      </c>
      <c r="C228" s="166"/>
      <c r="D228" s="97"/>
      <c r="E228" s="99"/>
      <c r="F228" s="97"/>
      <c r="G228" s="31"/>
      <c r="H228" s="97"/>
      <c r="I228" s="97">
        <v>39.15</v>
      </c>
      <c r="J228" s="31"/>
      <c r="K228" s="31"/>
      <c r="L228" s="31"/>
      <c r="M228" s="32"/>
      <c r="N228" s="32"/>
      <c r="O228" s="31"/>
      <c r="P228" s="31"/>
      <c r="Q228" s="31"/>
      <c r="R228" s="31"/>
      <c r="S228" s="31"/>
      <c r="T228" s="100">
        <f t="shared" si="13"/>
        <v>39.15</v>
      </c>
      <c r="U228" s="114">
        <f t="shared" si="14"/>
        <v>1</v>
      </c>
      <c r="V228" s="97">
        <f t="shared" si="15"/>
        <v>-1182.6864012473902</v>
      </c>
      <c r="W228" s="110">
        <f t="shared" si="16"/>
        <v>39.15</v>
      </c>
    </row>
    <row r="229" spans="1:23" ht="12.75">
      <c r="A229" s="98" t="s">
        <v>276</v>
      </c>
      <c r="B229" s="182" t="s">
        <v>888</v>
      </c>
      <c r="C229" s="166"/>
      <c r="D229" s="97"/>
      <c r="E229" s="99"/>
      <c r="F229" s="97"/>
      <c r="G229" s="31"/>
      <c r="H229" s="97"/>
      <c r="I229" s="97">
        <v>39.05</v>
      </c>
      <c r="J229" s="31"/>
      <c r="K229" s="31"/>
      <c r="L229" s="31"/>
      <c r="M229" s="32"/>
      <c r="N229" s="32"/>
      <c r="O229" s="31"/>
      <c r="P229" s="31"/>
      <c r="Q229" s="31"/>
      <c r="R229" s="31"/>
      <c r="S229" s="31"/>
      <c r="T229" s="100">
        <f t="shared" si="13"/>
        <v>39.05</v>
      </c>
      <c r="U229" s="114">
        <f t="shared" si="14"/>
        <v>1</v>
      </c>
      <c r="V229" s="97">
        <f t="shared" si="15"/>
        <v>-1182.7864012473904</v>
      </c>
      <c r="W229" s="110">
        <f t="shared" si="16"/>
        <v>39.05</v>
      </c>
    </row>
    <row r="230" spans="1:23" ht="12.75">
      <c r="A230" s="98" t="s">
        <v>277</v>
      </c>
      <c r="B230" s="182" t="s">
        <v>932</v>
      </c>
      <c r="C230" s="166"/>
      <c r="D230" s="97"/>
      <c r="E230" s="99"/>
      <c r="F230" s="97"/>
      <c r="G230" s="31"/>
      <c r="H230" s="97"/>
      <c r="I230" s="97"/>
      <c r="J230" s="31"/>
      <c r="K230" s="31"/>
      <c r="L230" s="31">
        <v>38.75097276264591</v>
      </c>
      <c r="M230" s="32"/>
      <c r="N230" s="32"/>
      <c r="O230" s="31"/>
      <c r="P230" s="31"/>
      <c r="Q230" s="31"/>
      <c r="R230" s="31"/>
      <c r="S230" s="31"/>
      <c r="T230" s="100">
        <f t="shared" si="13"/>
        <v>38.75097276264591</v>
      </c>
      <c r="U230" s="114">
        <f t="shared" si="14"/>
        <v>1</v>
      </c>
      <c r="V230" s="97">
        <f t="shared" si="15"/>
        <v>-1183.0854284847444</v>
      </c>
      <c r="W230" s="110">
        <f t="shared" si="16"/>
        <v>38.75097276264591</v>
      </c>
    </row>
    <row r="231" spans="1:23" ht="12.75">
      <c r="A231" s="98" t="s">
        <v>278</v>
      </c>
      <c r="B231" s="182" t="s">
        <v>766</v>
      </c>
      <c r="C231" s="166"/>
      <c r="D231" s="97"/>
      <c r="E231" s="99"/>
      <c r="F231" s="97"/>
      <c r="G231" s="31"/>
      <c r="H231" s="97"/>
      <c r="I231" s="97"/>
      <c r="J231" s="31"/>
      <c r="K231" s="31"/>
      <c r="L231" s="31"/>
      <c r="M231" s="32"/>
      <c r="N231" s="32"/>
      <c r="O231" s="31"/>
      <c r="P231" s="31">
        <v>38.533512064343164</v>
      </c>
      <c r="Q231" s="31"/>
      <c r="R231" s="31"/>
      <c r="S231" s="31"/>
      <c r="T231" s="100">
        <f t="shared" si="13"/>
        <v>38.533512064343164</v>
      </c>
      <c r="U231" s="114">
        <f t="shared" si="14"/>
        <v>1</v>
      </c>
      <c r="V231" s="97">
        <f t="shared" si="15"/>
        <v>-1183.3028891830472</v>
      </c>
      <c r="W231" s="110">
        <f t="shared" si="16"/>
        <v>38.533512064343164</v>
      </c>
    </row>
    <row r="232" spans="1:23" ht="12.75">
      <c r="A232" s="98" t="s">
        <v>279</v>
      </c>
      <c r="B232" s="182" t="s">
        <v>892</v>
      </c>
      <c r="C232" s="166">
        <v>1986</v>
      </c>
      <c r="D232" s="97"/>
      <c r="E232" s="99"/>
      <c r="F232" s="97"/>
      <c r="G232" s="31"/>
      <c r="H232" s="97"/>
      <c r="I232" s="97">
        <v>38.53</v>
      </c>
      <c r="J232" s="31"/>
      <c r="K232" s="31"/>
      <c r="L232" s="31"/>
      <c r="M232" s="32"/>
      <c r="N232" s="32"/>
      <c r="O232" s="31"/>
      <c r="P232" s="31"/>
      <c r="Q232" s="31"/>
      <c r="R232" s="31"/>
      <c r="S232" s="31"/>
      <c r="T232" s="100">
        <f t="shared" si="13"/>
        <v>38.53</v>
      </c>
      <c r="U232" s="114">
        <f t="shared" si="14"/>
        <v>1</v>
      </c>
      <c r="V232" s="97">
        <f t="shared" si="15"/>
        <v>-1183.3064012473903</v>
      </c>
      <c r="W232" s="110">
        <f t="shared" si="16"/>
        <v>38.53</v>
      </c>
    </row>
    <row r="233" spans="1:23" ht="12.75">
      <c r="A233" s="98" t="s">
        <v>280</v>
      </c>
      <c r="B233" s="182" t="s">
        <v>893</v>
      </c>
      <c r="C233" s="166">
        <v>1991</v>
      </c>
      <c r="D233" s="97"/>
      <c r="E233" s="99"/>
      <c r="F233" s="97"/>
      <c r="G233" s="31"/>
      <c r="H233" s="97"/>
      <c r="I233" s="97">
        <v>38.53</v>
      </c>
      <c r="J233" s="31"/>
      <c r="K233" s="31"/>
      <c r="L233" s="31"/>
      <c r="M233" s="32"/>
      <c r="N233" s="32"/>
      <c r="O233" s="31"/>
      <c r="P233" s="31"/>
      <c r="Q233" s="31"/>
      <c r="R233" s="31"/>
      <c r="S233" s="31"/>
      <c r="T233" s="100">
        <f t="shared" si="13"/>
        <v>38.53</v>
      </c>
      <c r="U233" s="114">
        <f t="shared" si="14"/>
        <v>1</v>
      </c>
      <c r="V233" s="97">
        <f t="shared" si="15"/>
        <v>-1183.3064012473903</v>
      </c>
      <c r="W233" s="110">
        <f t="shared" si="16"/>
        <v>38.53</v>
      </c>
    </row>
    <row r="234" spans="1:23" ht="12.75">
      <c r="A234" s="98" t="s">
        <v>281</v>
      </c>
      <c r="B234" s="182" t="s">
        <v>846</v>
      </c>
      <c r="C234" s="166">
        <v>1988</v>
      </c>
      <c r="D234" s="97"/>
      <c r="E234" s="99"/>
      <c r="F234" s="97"/>
      <c r="G234" s="31"/>
      <c r="H234" s="97"/>
      <c r="I234" s="97">
        <v>37.28</v>
      </c>
      <c r="J234" s="31"/>
      <c r="K234" s="31"/>
      <c r="L234" s="31"/>
      <c r="M234" s="32"/>
      <c r="N234" s="32"/>
      <c r="O234" s="31"/>
      <c r="P234" s="31"/>
      <c r="Q234" s="31"/>
      <c r="R234" s="31"/>
      <c r="S234" s="31"/>
      <c r="T234" s="100">
        <f t="shared" si="13"/>
        <v>37.28</v>
      </c>
      <c r="U234" s="114">
        <f t="shared" si="14"/>
        <v>1</v>
      </c>
      <c r="V234" s="97">
        <f t="shared" si="15"/>
        <v>-1184.5564012473903</v>
      </c>
      <c r="W234" s="110">
        <f t="shared" si="16"/>
        <v>37.28</v>
      </c>
    </row>
    <row r="235" spans="1:23" ht="12.75">
      <c r="A235" s="98" t="s">
        <v>282</v>
      </c>
      <c r="B235" s="182" t="s">
        <v>891</v>
      </c>
      <c r="C235" s="166"/>
      <c r="D235" s="97"/>
      <c r="E235" s="99"/>
      <c r="F235" s="97"/>
      <c r="G235" s="31"/>
      <c r="H235" s="97"/>
      <c r="I235" s="97">
        <v>35.89</v>
      </c>
      <c r="J235" s="31"/>
      <c r="K235" s="31"/>
      <c r="L235" s="31"/>
      <c r="M235" s="32"/>
      <c r="N235" s="32"/>
      <c r="O235" s="31"/>
      <c r="P235" s="31"/>
      <c r="Q235" s="31"/>
      <c r="R235" s="31"/>
      <c r="S235" s="31"/>
      <c r="T235" s="100">
        <f t="shared" si="13"/>
        <v>35.89</v>
      </c>
      <c r="U235" s="114">
        <f t="shared" si="14"/>
        <v>1</v>
      </c>
      <c r="V235" s="97">
        <f t="shared" si="15"/>
        <v>-1185.9464012473902</v>
      </c>
      <c r="W235" s="110">
        <f t="shared" si="16"/>
        <v>35.89</v>
      </c>
    </row>
    <row r="236" spans="1:23" ht="12.75">
      <c r="A236" s="98" t="s">
        <v>283</v>
      </c>
      <c r="B236" s="182" t="s">
        <v>973</v>
      </c>
      <c r="C236" s="166">
        <v>1983</v>
      </c>
      <c r="D236" s="97"/>
      <c r="E236" s="99"/>
      <c r="F236" s="97"/>
      <c r="G236" s="31"/>
      <c r="H236" s="97"/>
      <c r="I236" s="97"/>
      <c r="J236" s="31"/>
      <c r="K236" s="31"/>
      <c r="L236" s="31"/>
      <c r="M236" s="32"/>
      <c r="N236" s="32"/>
      <c r="O236" s="31"/>
      <c r="P236" s="31">
        <v>35.048257372654156</v>
      </c>
      <c r="Q236" s="31"/>
      <c r="R236" s="31"/>
      <c r="S236" s="31"/>
      <c r="T236" s="100">
        <f t="shared" si="13"/>
        <v>35.048257372654156</v>
      </c>
      <c r="U236" s="114">
        <f t="shared" si="14"/>
        <v>1</v>
      </c>
      <c r="V236" s="97">
        <f t="shared" si="15"/>
        <v>-1186.788143874736</v>
      </c>
      <c r="W236" s="110">
        <f t="shared" si="16"/>
        <v>35.048257372654156</v>
      </c>
    </row>
    <row r="237" spans="1:23" ht="12.75">
      <c r="A237" s="98" t="s">
        <v>284</v>
      </c>
      <c r="B237" s="182" t="s">
        <v>933</v>
      </c>
      <c r="C237" s="166"/>
      <c r="D237" s="97"/>
      <c r="E237" s="99"/>
      <c r="F237" s="97"/>
      <c r="G237" s="31"/>
      <c r="H237" s="97"/>
      <c r="I237" s="97"/>
      <c r="J237" s="31"/>
      <c r="K237" s="31"/>
      <c r="L237" s="31">
        <v>33.396887159533065</v>
      </c>
      <c r="M237" s="32"/>
      <c r="N237" s="32"/>
      <c r="O237" s="31"/>
      <c r="P237" s="31"/>
      <c r="Q237" s="31"/>
      <c r="R237" s="31"/>
      <c r="S237" s="31"/>
      <c r="T237" s="100">
        <f t="shared" si="13"/>
        <v>33.396887159533065</v>
      </c>
      <c r="U237" s="114">
        <f t="shared" si="14"/>
        <v>1</v>
      </c>
      <c r="V237" s="97">
        <f t="shared" si="15"/>
        <v>-1188.4395140878573</v>
      </c>
      <c r="W237" s="110">
        <f t="shared" si="16"/>
        <v>33.396887159533065</v>
      </c>
    </row>
    <row r="238" spans="1:23" ht="12.75">
      <c r="A238" s="98" t="s">
        <v>285</v>
      </c>
      <c r="B238" s="182" t="s">
        <v>785</v>
      </c>
      <c r="C238" s="166"/>
      <c r="D238" s="97"/>
      <c r="E238" s="99"/>
      <c r="F238" s="97"/>
      <c r="G238" s="31"/>
      <c r="H238" s="97"/>
      <c r="I238" s="97"/>
      <c r="J238" s="31"/>
      <c r="K238" s="31"/>
      <c r="L238" s="31"/>
      <c r="M238" s="32">
        <v>31.160038719044927</v>
      </c>
      <c r="N238" s="32"/>
      <c r="O238" s="31"/>
      <c r="P238" s="31"/>
      <c r="Q238" s="31"/>
      <c r="R238" s="31"/>
      <c r="S238" s="31"/>
      <c r="T238" s="100">
        <f t="shared" si="13"/>
        <v>31.160038719044927</v>
      </c>
      <c r="U238" s="114">
        <f t="shared" si="14"/>
        <v>1</v>
      </c>
      <c r="V238" s="97">
        <f t="shared" si="15"/>
        <v>-1190.6763625283454</v>
      </c>
      <c r="W238" s="110">
        <f t="shared" si="16"/>
        <v>31.160038719044927</v>
      </c>
    </row>
    <row r="239" spans="1:23" ht="12.75">
      <c r="A239" s="98" t="s">
        <v>286</v>
      </c>
      <c r="B239" s="182" t="s">
        <v>974</v>
      </c>
      <c r="C239" s="166">
        <v>2016</v>
      </c>
      <c r="D239" s="97"/>
      <c r="E239" s="99"/>
      <c r="F239" s="97"/>
      <c r="G239" s="31"/>
      <c r="H239" s="97"/>
      <c r="I239" s="97"/>
      <c r="J239" s="31"/>
      <c r="K239" s="31"/>
      <c r="L239" s="31"/>
      <c r="M239" s="32"/>
      <c r="N239" s="32"/>
      <c r="O239" s="31"/>
      <c r="P239" s="31">
        <v>30.2225201072386</v>
      </c>
      <c r="Q239" s="31"/>
      <c r="R239" s="31"/>
      <c r="S239" s="31"/>
      <c r="T239" s="100">
        <f t="shared" si="13"/>
        <v>30.2225201072386</v>
      </c>
      <c r="U239" s="114">
        <f t="shared" si="14"/>
        <v>1</v>
      </c>
      <c r="V239" s="97">
        <f t="shared" si="15"/>
        <v>-1191.6138811401518</v>
      </c>
      <c r="W239" s="110">
        <f t="shared" si="16"/>
        <v>30.2225201072386</v>
      </c>
    </row>
    <row r="240" spans="1:23" ht="12.75">
      <c r="A240" s="98" t="s">
        <v>287</v>
      </c>
      <c r="B240" s="182" t="s">
        <v>804</v>
      </c>
      <c r="C240" s="166"/>
      <c r="D240" s="97"/>
      <c r="E240" s="99"/>
      <c r="F240" s="97"/>
      <c r="G240" s="31"/>
      <c r="H240" s="97"/>
      <c r="I240" s="97"/>
      <c r="J240" s="31"/>
      <c r="K240" s="31"/>
      <c r="L240" s="31"/>
      <c r="M240" s="32"/>
      <c r="N240" s="32"/>
      <c r="O240" s="31"/>
      <c r="P240" s="31">
        <v>24.86058981233244</v>
      </c>
      <c r="Q240" s="31"/>
      <c r="R240" s="31"/>
      <c r="S240" s="31"/>
      <c r="T240" s="100">
        <f t="shared" si="13"/>
        <v>24.86058981233244</v>
      </c>
      <c r="U240" s="114">
        <f t="shared" si="14"/>
        <v>1</v>
      </c>
      <c r="V240" s="97">
        <f t="shared" si="15"/>
        <v>-1196.975811435058</v>
      </c>
      <c r="W240" s="110">
        <f t="shared" si="16"/>
        <v>24.86058981233244</v>
      </c>
    </row>
    <row r="241" spans="1:23" ht="12.75">
      <c r="A241" s="98" t="s">
        <v>288</v>
      </c>
      <c r="B241" s="182" t="s">
        <v>860</v>
      </c>
      <c r="C241" s="166">
        <v>2019</v>
      </c>
      <c r="D241" s="97"/>
      <c r="E241" s="99">
        <v>17.724968136903435</v>
      </c>
      <c r="F241" s="97"/>
      <c r="G241" s="31"/>
      <c r="H241" s="97"/>
      <c r="I241" s="97"/>
      <c r="J241" s="31"/>
      <c r="K241" s="31"/>
      <c r="L241" s="31"/>
      <c r="M241" s="32"/>
      <c r="N241" s="32"/>
      <c r="O241" s="31"/>
      <c r="P241" s="31"/>
      <c r="Q241" s="31"/>
      <c r="R241" s="31"/>
      <c r="S241" s="31"/>
      <c r="T241" s="100">
        <f t="shared" si="13"/>
        <v>17.724968136903435</v>
      </c>
      <c r="U241" s="114">
        <f t="shared" si="14"/>
        <v>1</v>
      </c>
      <c r="V241" s="97">
        <f t="shared" si="15"/>
        <v>-1204.1114331104868</v>
      </c>
      <c r="W241" s="110">
        <f t="shared" si="16"/>
        <v>17.724968136903435</v>
      </c>
    </row>
    <row r="242" spans="1:23" ht="12.75">
      <c r="A242" s="98" t="s">
        <v>289</v>
      </c>
      <c r="B242" s="182" t="s">
        <v>934</v>
      </c>
      <c r="C242" s="166">
        <v>2017</v>
      </c>
      <c r="D242" s="97"/>
      <c r="E242" s="99"/>
      <c r="F242" s="97"/>
      <c r="G242" s="31"/>
      <c r="H242" s="97"/>
      <c r="I242" s="97"/>
      <c r="J242" s="31"/>
      <c r="K242" s="31"/>
      <c r="L242" s="31">
        <v>14.501945525291829</v>
      </c>
      <c r="M242" s="32"/>
      <c r="N242" s="32"/>
      <c r="O242" s="31"/>
      <c r="P242" s="31"/>
      <c r="Q242" s="31"/>
      <c r="R242" s="31"/>
      <c r="S242" s="31"/>
      <c r="T242" s="100">
        <f t="shared" si="13"/>
        <v>14.501945525291829</v>
      </c>
      <c r="U242" s="114">
        <f t="shared" si="14"/>
        <v>1</v>
      </c>
      <c r="V242" s="97">
        <f t="shared" si="15"/>
        <v>-1207.3344557220985</v>
      </c>
      <c r="W242" s="110">
        <f t="shared" si="16"/>
        <v>14.501945525291829</v>
      </c>
    </row>
    <row r="243" spans="1:23" ht="12.75">
      <c r="A243" s="98" t="s">
        <v>290</v>
      </c>
      <c r="B243" s="182" t="s">
        <v>861</v>
      </c>
      <c r="C243" s="166">
        <v>2019</v>
      </c>
      <c r="D243" s="97"/>
      <c r="E243" s="99">
        <v>11.623411733573656</v>
      </c>
      <c r="F243" s="97"/>
      <c r="G243" s="31"/>
      <c r="H243" s="97"/>
      <c r="I243" s="97"/>
      <c r="J243" s="31"/>
      <c r="K243" s="31"/>
      <c r="L243" s="31"/>
      <c r="M243" s="32"/>
      <c r="N243" s="32"/>
      <c r="O243" s="31"/>
      <c r="P243" s="31"/>
      <c r="Q243" s="31"/>
      <c r="R243" s="31"/>
      <c r="S243" s="31"/>
      <c r="T243" s="100">
        <f t="shared" si="13"/>
        <v>11.623411733573656</v>
      </c>
      <c r="U243" s="114">
        <f t="shared" si="14"/>
        <v>1</v>
      </c>
      <c r="V243" s="97">
        <f t="shared" si="15"/>
        <v>-1210.2129895138166</v>
      </c>
      <c r="W243" s="110">
        <f t="shared" si="16"/>
        <v>11.623411733573656</v>
      </c>
    </row>
    <row r="244" spans="1:23" ht="12.75">
      <c r="A244" s="98" t="s">
        <v>291</v>
      </c>
      <c r="B244" s="182" t="s">
        <v>954</v>
      </c>
      <c r="C244" s="166"/>
      <c r="D244" s="97"/>
      <c r="E244" s="99"/>
      <c r="F244" s="97"/>
      <c r="G244" s="31"/>
      <c r="H244" s="97"/>
      <c r="I244" s="97"/>
      <c r="J244" s="31"/>
      <c r="K244" s="31"/>
      <c r="L244" s="31"/>
      <c r="M244" s="32"/>
      <c r="N244" s="32">
        <v>2.8779342723004695</v>
      </c>
      <c r="O244" s="31"/>
      <c r="P244" s="31"/>
      <c r="Q244" s="31"/>
      <c r="R244" s="31"/>
      <c r="S244" s="31"/>
      <c r="T244" s="100">
        <f t="shared" si="13"/>
        <v>2.8779342723004695</v>
      </c>
      <c r="U244" s="114">
        <f t="shared" si="14"/>
        <v>1</v>
      </c>
      <c r="V244" s="97">
        <f t="shared" si="15"/>
        <v>-1218.9584669750898</v>
      </c>
      <c r="W244" s="110">
        <f t="shared" si="16"/>
        <v>2.8779342723004695</v>
      </c>
    </row>
    <row r="245" spans="1:23" ht="12.75">
      <c r="A245" s="98" t="s">
        <v>292</v>
      </c>
      <c r="B245" s="182"/>
      <c r="C245" s="166"/>
      <c r="D245" s="97"/>
      <c r="E245" s="99"/>
      <c r="F245" s="97"/>
      <c r="G245" s="31"/>
      <c r="H245" s="97"/>
      <c r="I245" s="97"/>
      <c r="J245" s="31"/>
      <c r="K245" s="31"/>
      <c r="L245" s="31"/>
      <c r="M245" s="32"/>
      <c r="N245" s="32"/>
      <c r="O245" s="31"/>
      <c r="P245" s="31"/>
      <c r="Q245" s="31"/>
      <c r="R245" s="31"/>
      <c r="S245" s="31"/>
      <c r="T245" s="100">
        <f t="shared" si="13"/>
        <v>0</v>
      </c>
      <c r="U245" s="114">
        <f t="shared" si="14"/>
        <v>0</v>
      </c>
      <c r="V245" s="97">
        <f t="shared" si="15"/>
        <v>-1221.8364012473903</v>
      </c>
      <c r="W245" s="110">
        <f t="shared" si="16"/>
        <v>0</v>
      </c>
    </row>
    <row r="246" spans="1:23" ht="12.75">
      <c r="A246" s="98" t="s">
        <v>293</v>
      </c>
      <c r="B246" s="182"/>
      <c r="C246" s="166"/>
      <c r="D246" s="97"/>
      <c r="E246" s="99"/>
      <c r="F246" s="97"/>
      <c r="G246" s="31"/>
      <c r="H246" s="97"/>
      <c r="I246" s="97"/>
      <c r="J246" s="31"/>
      <c r="K246" s="31"/>
      <c r="L246" s="31"/>
      <c r="M246" s="32"/>
      <c r="N246" s="32"/>
      <c r="O246" s="31"/>
      <c r="P246" s="31"/>
      <c r="Q246" s="31"/>
      <c r="R246" s="31"/>
      <c r="S246" s="31"/>
      <c r="T246" s="100">
        <f t="shared" si="13"/>
        <v>0</v>
      </c>
      <c r="U246" s="114">
        <f t="shared" si="14"/>
        <v>0</v>
      </c>
      <c r="V246" s="97">
        <f t="shared" si="15"/>
        <v>-1221.8364012473903</v>
      </c>
      <c r="W246" s="110">
        <f t="shared" si="16"/>
        <v>0</v>
      </c>
    </row>
    <row r="247" spans="1:23" ht="12.75">
      <c r="A247" s="98" t="s">
        <v>294</v>
      </c>
      <c r="B247" s="182"/>
      <c r="C247" s="166"/>
      <c r="D247" s="97"/>
      <c r="E247" s="99"/>
      <c r="F247" s="97"/>
      <c r="G247" s="31"/>
      <c r="H247" s="97"/>
      <c r="I247" s="97"/>
      <c r="J247" s="31"/>
      <c r="K247" s="31"/>
      <c r="L247" s="31"/>
      <c r="M247" s="32"/>
      <c r="N247" s="32"/>
      <c r="O247" s="31"/>
      <c r="P247" s="31"/>
      <c r="Q247" s="31"/>
      <c r="R247" s="31"/>
      <c r="S247" s="31"/>
      <c r="T247" s="100">
        <f t="shared" si="13"/>
        <v>0</v>
      </c>
      <c r="U247" s="114">
        <f t="shared" si="14"/>
        <v>0</v>
      </c>
      <c r="V247" s="97">
        <f t="shared" si="15"/>
        <v>-1221.8364012473903</v>
      </c>
      <c r="W247" s="110">
        <f t="shared" si="16"/>
        <v>0</v>
      </c>
    </row>
    <row r="248" spans="1:23" ht="12.75">
      <c r="A248" s="98" t="s">
        <v>295</v>
      </c>
      <c r="B248" s="182"/>
      <c r="C248" s="166"/>
      <c r="D248" s="97"/>
      <c r="E248" s="99"/>
      <c r="F248" s="97"/>
      <c r="G248" s="31"/>
      <c r="H248" s="97"/>
      <c r="I248" s="97"/>
      <c r="J248" s="31"/>
      <c r="K248" s="31"/>
      <c r="L248" s="31"/>
      <c r="M248" s="32"/>
      <c r="N248" s="32"/>
      <c r="O248" s="31"/>
      <c r="P248" s="31"/>
      <c r="Q248" s="31"/>
      <c r="R248" s="31"/>
      <c r="S248" s="31"/>
      <c r="T248" s="100">
        <f t="shared" si="13"/>
        <v>0</v>
      </c>
      <c r="U248" s="114">
        <f t="shared" si="14"/>
        <v>0</v>
      </c>
      <c r="V248" s="97">
        <f t="shared" si="15"/>
        <v>-1221.8364012473903</v>
      </c>
      <c r="W248" s="110">
        <f t="shared" si="16"/>
        <v>0</v>
      </c>
    </row>
    <row r="249" spans="1:23" ht="12.75">
      <c r="A249" s="98" t="s">
        <v>296</v>
      </c>
      <c r="B249" s="182"/>
      <c r="C249" s="166"/>
      <c r="D249" s="97"/>
      <c r="E249" s="99"/>
      <c r="F249" s="97"/>
      <c r="G249" s="31"/>
      <c r="H249" s="97"/>
      <c r="I249" s="97"/>
      <c r="J249" s="31"/>
      <c r="K249" s="31"/>
      <c r="L249" s="31"/>
      <c r="M249" s="32"/>
      <c r="N249" s="32"/>
      <c r="O249" s="31"/>
      <c r="P249" s="31"/>
      <c r="Q249" s="31"/>
      <c r="R249" s="31"/>
      <c r="S249" s="31"/>
      <c r="T249" s="100">
        <f aca="true" t="shared" si="17" ref="T249:T312">SUM(D249:S249)</f>
        <v>0</v>
      </c>
      <c r="U249" s="114">
        <f aca="true" t="shared" si="18" ref="U249:U312">COUNTA(D249:S249)</f>
        <v>0</v>
      </c>
      <c r="V249" s="97">
        <f aca="true" t="shared" si="19" ref="V249:V312">T249-$T$5</f>
        <v>-1221.8364012473903</v>
      </c>
      <c r="W249" s="110">
        <f aca="true" t="shared" si="20" ref="W249:W312">IF((COUNTA(D249:S249)&gt;12),LARGE(D249:S249,1)+LARGE(D249:S249,2)+LARGE(D249:S249,3)+LARGE(D249:S249,4)+LARGE(D249:S249,5)+LARGE(D249:S249,6)+LARGE(D249:S249,7)+LARGE(D249:S249,8)+LARGE(D249:S249,9)+LARGE(D249:S249,10)+LARGE(D249:S249,11)+LARGE(D249:S249,12),SUM(D249:S249))</f>
        <v>0</v>
      </c>
    </row>
    <row r="250" spans="1:23" ht="12.75">
      <c r="A250" s="98" t="s">
        <v>297</v>
      </c>
      <c r="B250" s="182"/>
      <c r="C250" s="166"/>
      <c r="D250" s="97"/>
      <c r="E250" s="99"/>
      <c r="F250" s="97"/>
      <c r="G250" s="31"/>
      <c r="H250" s="97"/>
      <c r="I250" s="97"/>
      <c r="J250" s="31"/>
      <c r="K250" s="31"/>
      <c r="L250" s="31"/>
      <c r="M250" s="32"/>
      <c r="N250" s="32"/>
      <c r="O250" s="31"/>
      <c r="P250" s="31"/>
      <c r="Q250" s="31"/>
      <c r="R250" s="31"/>
      <c r="S250" s="31"/>
      <c r="T250" s="100">
        <f t="shared" si="17"/>
        <v>0</v>
      </c>
      <c r="U250" s="114">
        <f t="shared" si="18"/>
        <v>0</v>
      </c>
      <c r="V250" s="97">
        <f t="shared" si="19"/>
        <v>-1221.8364012473903</v>
      </c>
      <c r="W250" s="110">
        <f t="shared" si="20"/>
        <v>0</v>
      </c>
    </row>
    <row r="251" spans="1:23" ht="12.75">
      <c r="A251" s="98" t="s">
        <v>298</v>
      </c>
      <c r="B251" s="182"/>
      <c r="C251" s="166"/>
      <c r="D251" s="97"/>
      <c r="E251" s="99"/>
      <c r="F251" s="97"/>
      <c r="G251" s="31"/>
      <c r="H251" s="97"/>
      <c r="I251" s="97"/>
      <c r="J251" s="31"/>
      <c r="K251" s="31"/>
      <c r="L251" s="31"/>
      <c r="M251" s="32"/>
      <c r="N251" s="32"/>
      <c r="O251" s="31"/>
      <c r="P251" s="31"/>
      <c r="Q251" s="31"/>
      <c r="R251" s="31"/>
      <c r="S251" s="31"/>
      <c r="T251" s="100">
        <f t="shared" si="17"/>
        <v>0</v>
      </c>
      <c r="U251" s="114">
        <f t="shared" si="18"/>
        <v>0</v>
      </c>
      <c r="V251" s="97">
        <f t="shared" si="19"/>
        <v>-1221.8364012473903</v>
      </c>
      <c r="W251" s="110">
        <f t="shared" si="20"/>
        <v>0</v>
      </c>
    </row>
    <row r="252" spans="1:23" ht="12.75">
      <c r="A252" s="98" t="s">
        <v>299</v>
      </c>
      <c r="B252" s="182"/>
      <c r="C252" s="166"/>
      <c r="D252" s="97"/>
      <c r="E252" s="99"/>
      <c r="F252" s="97"/>
      <c r="G252" s="31"/>
      <c r="H252" s="97"/>
      <c r="I252" s="97"/>
      <c r="J252" s="31"/>
      <c r="K252" s="31"/>
      <c r="L252" s="31"/>
      <c r="M252" s="32"/>
      <c r="N252" s="32"/>
      <c r="O252" s="31"/>
      <c r="P252" s="31"/>
      <c r="Q252" s="31"/>
      <c r="R252" s="31"/>
      <c r="S252" s="31"/>
      <c r="T252" s="100">
        <f t="shared" si="17"/>
        <v>0</v>
      </c>
      <c r="U252" s="114">
        <f t="shared" si="18"/>
        <v>0</v>
      </c>
      <c r="V252" s="97">
        <f t="shared" si="19"/>
        <v>-1221.8364012473903</v>
      </c>
      <c r="W252" s="110">
        <f t="shared" si="20"/>
        <v>0</v>
      </c>
    </row>
    <row r="253" spans="1:23" ht="12.75">
      <c r="A253" s="98" t="s">
        <v>300</v>
      </c>
      <c r="B253" s="182"/>
      <c r="C253" s="166"/>
      <c r="D253" s="97"/>
      <c r="E253" s="99"/>
      <c r="F253" s="97"/>
      <c r="G253" s="31"/>
      <c r="H253" s="97"/>
      <c r="I253" s="97"/>
      <c r="J253" s="31"/>
      <c r="K253" s="31"/>
      <c r="L253" s="31"/>
      <c r="M253" s="32"/>
      <c r="N253" s="32"/>
      <c r="O253" s="31"/>
      <c r="P253" s="31"/>
      <c r="Q253" s="31"/>
      <c r="R253" s="31"/>
      <c r="S253" s="31"/>
      <c r="T253" s="100">
        <f t="shared" si="17"/>
        <v>0</v>
      </c>
      <c r="U253" s="114">
        <f t="shared" si="18"/>
        <v>0</v>
      </c>
      <c r="V253" s="97">
        <f t="shared" si="19"/>
        <v>-1221.8364012473903</v>
      </c>
      <c r="W253" s="110">
        <f t="shared" si="20"/>
        <v>0</v>
      </c>
    </row>
    <row r="254" spans="1:23" ht="12.75">
      <c r="A254" s="98" t="s">
        <v>301</v>
      </c>
      <c r="B254" s="182"/>
      <c r="C254" s="166"/>
      <c r="D254" s="97"/>
      <c r="E254" s="99"/>
      <c r="F254" s="97"/>
      <c r="G254" s="31"/>
      <c r="H254" s="97"/>
      <c r="I254" s="97"/>
      <c r="J254" s="31"/>
      <c r="K254" s="31"/>
      <c r="L254" s="31"/>
      <c r="M254" s="32"/>
      <c r="N254" s="32"/>
      <c r="O254" s="31"/>
      <c r="P254" s="31"/>
      <c r="Q254" s="31"/>
      <c r="R254" s="31"/>
      <c r="S254" s="31"/>
      <c r="T254" s="100">
        <f t="shared" si="17"/>
        <v>0</v>
      </c>
      <c r="U254" s="114">
        <f t="shared" si="18"/>
        <v>0</v>
      </c>
      <c r="V254" s="97">
        <f t="shared" si="19"/>
        <v>-1221.8364012473903</v>
      </c>
      <c r="W254" s="110">
        <f t="shared" si="20"/>
        <v>0</v>
      </c>
    </row>
    <row r="255" spans="1:23" ht="12.75">
      <c r="A255" s="98" t="s">
        <v>302</v>
      </c>
      <c r="B255" s="182"/>
      <c r="C255" s="166"/>
      <c r="D255" s="97"/>
      <c r="E255" s="99"/>
      <c r="F255" s="97"/>
      <c r="G255" s="31"/>
      <c r="H255" s="97"/>
      <c r="I255" s="97"/>
      <c r="J255" s="31"/>
      <c r="K255" s="31"/>
      <c r="L255" s="31"/>
      <c r="M255" s="32"/>
      <c r="N255" s="32"/>
      <c r="O255" s="31"/>
      <c r="P255" s="31"/>
      <c r="Q255" s="31"/>
      <c r="R255" s="31"/>
      <c r="S255" s="31"/>
      <c r="T255" s="100">
        <f t="shared" si="17"/>
        <v>0</v>
      </c>
      <c r="U255" s="114">
        <f t="shared" si="18"/>
        <v>0</v>
      </c>
      <c r="V255" s="97">
        <f t="shared" si="19"/>
        <v>-1221.8364012473903</v>
      </c>
      <c r="W255" s="110">
        <f t="shared" si="20"/>
        <v>0</v>
      </c>
    </row>
    <row r="256" spans="1:23" ht="12.75">
      <c r="A256" s="98" t="s">
        <v>303</v>
      </c>
      <c r="B256" s="182"/>
      <c r="C256" s="166"/>
      <c r="D256" s="97"/>
      <c r="E256" s="99"/>
      <c r="F256" s="97"/>
      <c r="G256" s="31"/>
      <c r="H256" s="97"/>
      <c r="I256" s="97"/>
      <c r="J256" s="31"/>
      <c r="K256" s="31"/>
      <c r="L256" s="31"/>
      <c r="M256" s="32"/>
      <c r="N256" s="32"/>
      <c r="O256" s="31"/>
      <c r="P256" s="31"/>
      <c r="Q256" s="31"/>
      <c r="R256" s="31"/>
      <c r="S256" s="31"/>
      <c r="T256" s="100">
        <f t="shared" si="17"/>
        <v>0</v>
      </c>
      <c r="U256" s="114">
        <f t="shared" si="18"/>
        <v>0</v>
      </c>
      <c r="V256" s="97">
        <f t="shared" si="19"/>
        <v>-1221.8364012473903</v>
      </c>
      <c r="W256" s="110">
        <f t="shared" si="20"/>
        <v>0</v>
      </c>
    </row>
    <row r="257" spans="1:23" ht="12.75">
      <c r="A257" s="98" t="s">
        <v>304</v>
      </c>
      <c r="B257" s="182"/>
      <c r="C257" s="166"/>
      <c r="D257" s="97"/>
      <c r="E257" s="99"/>
      <c r="F257" s="97"/>
      <c r="G257" s="31"/>
      <c r="H257" s="97"/>
      <c r="I257" s="97"/>
      <c r="J257" s="31"/>
      <c r="K257" s="31"/>
      <c r="L257" s="31"/>
      <c r="M257" s="32"/>
      <c r="N257" s="32"/>
      <c r="O257" s="31"/>
      <c r="P257" s="31"/>
      <c r="Q257" s="31"/>
      <c r="R257" s="31"/>
      <c r="S257" s="31"/>
      <c r="T257" s="100">
        <f t="shared" si="17"/>
        <v>0</v>
      </c>
      <c r="U257" s="114">
        <f t="shared" si="18"/>
        <v>0</v>
      </c>
      <c r="V257" s="97">
        <f t="shared" si="19"/>
        <v>-1221.8364012473903</v>
      </c>
      <c r="W257" s="110">
        <f t="shared" si="20"/>
        <v>0</v>
      </c>
    </row>
    <row r="258" spans="1:23" ht="12.75">
      <c r="A258" s="98" t="s">
        <v>305</v>
      </c>
      <c r="B258" s="182"/>
      <c r="C258" s="166"/>
      <c r="D258" s="97"/>
      <c r="E258" s="99"/>
      <c r="F258" s="97"/>
      <c r="G258" s="31"/>
      <c r="H258" s="97"/>
      <c r="I258" s="97"/>
      <c r="J258" s="31"/>
      <c r="K258" s="31"/>
      <c r="L258" s="31"/>
      <c r="M258" s="32"/>
      <c r="N258" s="32"/>
      <c r="O258" s="31"/>
      <c r="P258" s="31"/>
      <c r="Q258" s="31"/>
      <c r="R258" s="31"/>
      <c r="S258" s="31"/>
      <c r="T258" s="100">
        <f t="shared" si="17"/>
        <v>0</v>
      </c>
      <c r="U258" s="114">
        <f t="shared" si="18"/>
        <v>0</v>
      </c>
      <c r="V258" s="97">
        <f t="shared" si="19"/>
        <v>-1221.8364012473903</v>
      </c>
      <c r="W258" s="110">
        <f t="shared" si="20"/>
        <v>0</v>
      </c>
    </row>
    <row r="259" spans="1:23" ht="12.75">
      <c r="A259" s="98" t="s">
        <v>306</v>
      </c>
      <c r="B259" s="182"/>
      <c r="C259" s="166"/>
      <c r="D259" s="97"/>
      <c r="E259" s="99"/>
      <c r="F259" s="97"/>
      <c r="G259" s="31"/>
      <c r="H259" s="97"/>
      <c r="I259" s="97"/>
      <c r="J259" s="31"/>
      <c r="K259" s="31"/>
      <c r="L259" s="31"/>
      <c r="M259" s="32"/>
      <c r="N259" s="32"/>
      <c r="O259" s="31"/>
      <c r="P259" s="31"/>
      <c r="Q259" s="31"/>
      <c r="R259" s="31"/>
      <c r="S259" s="31"/>
      <c r="T259" s="100">
        <f t="shared" si="17"/>
        <v>0</v>
      </c>
      <c r="U259" s="114">
        <f t="shared" si="18"/>
        <v>0</v>
      </c>
      <c r="V259" s="97">
        <f t="shared" si="19"/>
        <v>-1221.8364012473903</v>
      </c>
      <c r="W259" s="110">
        <f t="shared" si="20"/>
        <v>0</v>
      </c>
    </row>
    <row r="260" spans="1:23" ht="12.75">
      <c r="A260" s="98" t="s">
        <v>307</v>
      </c>
      <c r="B260" s="182"/>
      <c r="C260" s="166"/>
      <c r="D260" s="97"/>
      <c r="E260" s="99"/>
      <c r="F260" s="97"/>
      <c r="G260" s="31"/>
      <c r="H260" s="97"/>
      <c r="I260" s="97"/>
      <c r="J260" s="31"/>
      <c r="K260" s="31"/>
      <c r="L260" s="31"/>
      <c r="M260" s="32"/>
      <c r="N260" s="32"/>
      <c r="O260" s="31"/>
      <c r="P260" s="31"/>
      <c r="Q260" s="31"/>
      <c r="R260" s="31"/>
      <c r="S260" s="31"/>
      <c r="T260" s="100">
        <f t="shared" si="17"/>
        <v>0</v>
      </c>
      <c r="U260" s="114">
        <f t="shared" si="18"/>
        <v>0</v>
      </c>
      <c r="V260" s="97">
        <f t="shared" si="19"/>
        <v>-1221.8364012473903</v>
      </c>
      <c r="W260" s="110">
        <f t="shared" si="20"/>
        <v>0</v>
      </c>
    </row>
    <row r="261" spans="1:23" ht="12.75">
      <c r="A261" s="98" t="s">
        <v>308</v>
      </c>
      <c r="B261" s="182"/>
      <c r="C261" s="166"/>
      <c r="D261" s="97"/>
      <c r="E261" s="99"/>
      <c r="F261" s="97"/>
      <c r="G261" s="31"/>
      <c r="H261" s="97"/>
      <c r="I261" s="97"/>
      <c r="J261" s="31"/>
      <c r="K261" s="31"/>
      <c r="L261" s="31"/>
      <c r="M261" s="32"/>
      <c r="N261" s="32"/>
      <c r="O261" s="31"/>
      <c r="P261" s="31"/>
      <c r="Q261" s="31"/>
      <c r="R261" s="31"/>
      <c r="S261" s="31"/>
      <c r="T261" s="100">
        <f t="shared" si="17"/>
        <v>0</v>
      </c>
      <c r="U261" s="114">
        <f t="shared" si="18"/>
        <v>0</v>
      </c>
      <c r="V261" s="97">
        <f t="shared" si="19"/>
        <v>-1221.8364012473903</v>
      </c>
      <c r="W261" s="110">
        <f t="shared" si="20"/>
        <v>0</v>
      </c>
    </row>
    <row r="262" spans="1:23" ht="12.75">
      <c r="A262" s="98" t="s">
        <v>309</v>
      </c>
      <c r="B262" s="182"/>
      <c r="C262" s="166"/>
      <c r="D262" s="97"/>
      <c r="E262" s="99"/>
      <c r="F262" s="97"/>
      <c r="G262" s="31"/>
      <c r="H262" s="97"/>
      <c r="I262" s="97"/>
      <c r="J262" s="31"/>
      <c r="K262" s="31"/>
      <c r="L262" s="31"/>
      <c r="M262" s="32"/>
      <c r="N262" s="32"/>
      <c r="O262" s="31"/>
      <c r="P262" s="31"/>
      <c r="Q262" s="31"/>
      <c r="R262" s="31"/>
      <c r="S262" s="31"/>
      <c r="T262" s="100">
        <f t="shared" si="17"/>
        <v>0</v>
      </c>
      <c r="U262" s="114">
        <f t="shared" si="18"/>
        <v>0</v>
      </c>
      <c r="V262" s="97">
        <f t="shared" si="19"/>
        <v>-1221.8364012473903</v>
      </c>
      <c r="W262" s="110">
        <f t="shared" si="20"/>
        <v>0</v>
      </c>
    </row>
    <row r="263" spans="1:23" ht="12.75">
      <c r="A263" s="98" t="s">
        <v>310</v>
      </c>
      <c r="B263" s="182"/>
      <c r="C263" s="166"/>
      <c r="D263" s="97"/>
      <c r="E263" s="99"/>
      <c r="F263" s="97"/>
      <c r="G263" s="31"/>
      <c r="H263" s="97"/>
      <c r="I263" s="97"/>
      <c r="J263" s="31"/>
      <c r="K263" s="31"/>
      <c r="L263" s="31"/>
      <c r="M263" s="32"/>
      <c r="N263" s="32"/>
      <c r="O263" s="31"/>
      <c r="P263" s="31"/>
      <c r="Q263" s="31"/>
      <c r="R263" s="31"/>
      <c r="S263" s="31"/>
      <c r="T263" s="100">
        <f t="shared" si="17"/>
        <v>0</v>
      </c>
      <c r="U263" s="114">
        <f t="shared" si="18"/>
        <v>0</v>
      </c>
      <c r="V263" s="97">
        <f t="shared" si="19"/>
        <v>-1221.8364012473903</v>
      </c>
      <c r="W263" s="110">
        <f t="shared" si="20"/>
        <v>0</v>
      </c>
    </row>
    <row r="264" spans="1:23" ht="12.75">
      <c r="A264" s="98" t="s">
        <v>311</v>
      </c>
      <c r="B264" s="182"/>
      <c r="C264" s="166"/>
      <c r="D264" s="97"/>
      <c r="E264" s="99"/>
      <c r="F264" s="97"/>
      <c r="G264" s="31"/>
      <c r="H264" s="97"/>
      <c r="I264" s="97"/>
      <c r="J264" s="31"/>
      <c r="K264" s="31"/>
      <c r="L264" s="31"/>
      <c r="M264" s="32"/>
      <c r="N264" s="32"/>
      <c r="O264" s="31"/>
      <c r="P264" s="31"/>
      <c r="Q264" s="31"/>
      <c r="R264" s="31"/>
      <c r="S264" s="31"/>
      <c r="T264" s="100">
        <f t="shared" si="17"/>
        <v>0</v>
      </c>
      <c r="U264" s="114">
        <f t="shared" si="18"/>
        <v>0</v>
      </c>
      <c r="V264" s="97">
        <f t="shared" si="19"/>
        <v>-1221.8364012473903</v>
      </c>
      <c r="W264" s="110">
        <f t="shared" si="20"/>
        <v>0</v>
      </c>
    </row>
    <row r="265" spans="1:23" ht="12.75">
      <c r="A265" s="98" t="s">
        <v>312</v>
      </c>
      <c r="B265" s="182"/>
      <c r="C265" s="166"/>
      <c r="D265" s="97"/>
      <c r="E265" s="99"/>
      <c r="F265" s="97"/>
      <c r="G265" s="31"/>
      <c r="H265" s="97"/>
      <c r="I265" s="97"/>
      <c r="J265" s="31"/>
      <c r="K265" s="31"/>
      <c r="L265" s="31"/>
      <c r="M265" s="32"/>
      <c r="N265" s="32"/>
      <c r="O265" s="31"/>
      <c r="P265" s="31"/>
      <c r="Q265" s="31"/>
      <c r="R265" s="31"/>
      <c r="S265" s="31"/>
      <c r="T265" s="100">
        <f t="shared" si="17"/>
        <v>0</v>
      </c>
      <c r="U265" s="114">
        <f t="shared" si="18"/>
        <v>0</v>
      </c>
      <c r="V265" s="97">
        <f t="shared" si="19"/>
        <v>-1221.8364012473903</v>
      </c>
      <c r="W265" s="110">
        <f t="shared" si="20"/>
        <v>0</v>
      </c>
    </row>
    <row r="266" spans="1:23" ht="12.75">
      <c r="A266" s="98" t="s">
        <v>313</v>
      </c>
      <c r="B266" s="182"/>
      <c r="C266" s="166"/>
      <c r="D266" s="97"/>
      <c r="E266" s="99"/>
      <c r="F266" s="97"/>
      <c r="G266" s="31"/>
      <c r="H266" s="97"/>
      <c r="I266" s="97"/>
      <c r="J266" s="31"/>
      <c r="K266" s="31"/>
      <c r="L266" s="31"/>
      <c r="M266" s="32"/>
      <c r="N266" s="32"/>
      <c r="O266" s="31"/>
      <c r="P266" s="31"/>
      <c r="Q266" s="31"/>
      <c r="R266" s="31"/>
      <c r="S266" s="31"/>
      <c r="T266" s="100">
        <f t="shared" si="17"/>
        <v>0</v>
      </c>
      <c r="U266" s="114">
        <f t="shared" si="18"/>
        <v>0</v>
      </c>
      <c r="V266" s="97">
        <f t="shared" si="19"/>
        <v>-1221.8364012473903</v>
      </c>
      <c r="W266" s="110">
        <f t="shared" si="20"/>
        <v>0</v>
      </c>
    </row>
    <row r="267" spans="1:23" ht="12.75">
      <c r="A267" s="98" t="s">
        <v>315</v>
      </c>
      <c r="B267" s="182"/>
      <c r="C267" s="166"/>
      <c r="D267" s="97"/>
      <c r="E267" s="99"/>
      <c r="F267" s="97"/>
      <c r="G267" s="31"/>
      <c r="H267" s="97"/>
      <c r="I267" s="97"/>
      <c r="J267" s="31"/>
      <c r="K267" s="31"/>
      <c r="L267" s="31"/>
      <c r="M267" s="32"/>
      <c r="N267" s="32"/>
      <c r="O267" s="31"/>
      <c r="P267" s="31"/>
      <c r="Q267" s="31"/>
      <c r="R267" s="31"/>
      <c r="S267" s="31"/>
      <c r="T267" s="100">
        <f t="shared" si="17"/>
        <v>0</v>
      </c>
      <c r="U267" s="114">
        <f t="shared" si="18"/>
        <v>0</v>
      </c>
      <c r="V267" s="97">
        <f t="shared" si="19"/>
        <v>-1221.8364012473903</v>
      </c>
      <c r="W267" s="110">
        <f t="shared" si="20"/>
        <v>0</v>
      </c>
    </row>
    <row r="268" spans="1:23" ht="12.75">
      <c r="A268" s="98" t="s">
        <v>316</v>
      </c>
      <c r="B268" s="182"/>
      <c r="C268" s="166"/>
      <c r="D268" s="97"/>
      <c r="E268" s="99"/>
      <c r="F268" s="97"/>
      <c r="G268" s="31"/>
      <c r="H268" s="97"/>
      <c r="I268" s="97"/>
      <c r="J268" s="31"/>
      <c r="K268" s="31"/>
      <c r="L268" s="31"/>
      <c r="M268" s="32"/>
      <c r="N268" s="32"/>
      <c r="O268" s="31"/>
      <c r="P268" s="31"/>
      <c r="Q268" s="31"/>
      <c r="R268" s="31"/>
      <c r="S268" s="31"/>
      <c r="T268" s="100">
        <f t="shared" si="17"/>
        <v>0</v>
      </c>
      <c r="U268" s="114">
        <f t="shared" si="18"/>
        <v>0</v>
      </c>
      <c r="V268" s="97">
        <f t="shared" si="19"/>
        <v>-1221.8364012473903</v>
      </c>
      <c r="W268" s="110">
        <f t="shared" si="20"/>
        <v>0</v>
      </c>
    </row>
    <row r="269" spans="1:23" ht="12.75">
      <c r="A269" s="98" t="s">
        <v>317</v>
      </c>
      <c r="B269" s="182"/>
      <c r="C269" s="166"/>
      <c r="D269" s="97"/>
      <c r="E269" s="99"/>
      <c r="F269" s="97"/>
      <c r="G269" s="31"/>
      <c r="H269" s="97"/>
      <c r="I269" s="97"/>
      <c r="J269" s="31"/>
      <c r="K269" s="31"/>
      <c r="L269" s="31"/>
      <c r="M269" s="32"/>
      <c r="N269" s="32"/>
      <c r="O269" s="31"/>
      <c r="P269" s="31"/>
      <c r="Q269" s="31"/>
      <c r="R269" s="31"/>
      <c r="S269" s="31"/>
      <c r="T269" s="100">
        <f t="shared" si="17"/>
        <v>0</v>
      </c>
      <c r="U269" s="114">
        <f t="shared" si="18"/>
        <v>0</v>
      </c>
      <c r="V269" s="97">
        <f t="shared" si="19"/>
        <v>-1221.8364012473903</v>
      </c>
      <c r="W269" s="110">
        <f t="shared" si="20"/>
        <v>0</v>
      </c>
    </row>
    <row r="270" spans="1:23" ht="12.75">
      <c r="A270" s="98" t="s">
        <v>318</v>
      </c>
      <c r="B270" s="182"/>
      <c r="C270" s="166"/>
      <c r="D270" s="97"/>
      <c r="E270" s="99"/>
      <c r="F270" s="97"/>
      <c r="G270" s="31"/>
      <c r="H270" s="97"/>
      <c r="I270" s="97"/>
      <c r="J270" s="31"/>
      <c r="K270" s="31"/>
      <c r="L270" s="31"/>
      <c r="M270" s="32"/>
      <c r="N270" s="32"/>
      <c r="O270" s="31"/>
      <c r="P270" s="31"/>
      <c r="Q270" s="31"/>
      <c r="R270" s="31"/>
      <c r="S270" s="31"/>
      <c r="T270" s="100">
        <f t="shared" si="17"/>
        <v>0</v>
      </c>
      <c r="U270" s="114">
        <f t="shared" si="18"/>
        <v>0</v>
      </c>
      <c r="V270" s="97">
        <f t="shared" si="19"/>
        <v>-1221.8364012473903</v>
      </c>
      <c r="W270" s="110">
        <f t="shared" si="20"/>
        <v>0</v>
      </c>
    </row>
    <row r="271" spans="1:23" ht="12.75">
      <c r="A271" s="98" t="s">
        <v>319</v>
      </c>
      <c r="B271" s="182"/>
      <c r="C271" s="166"/>
      <c r="D271" s="97"/>
      <c r="E271" s="99"/>
      <c r="F271" s="97"/>
      <c r="G271" s="31"/>
      <c r="H271" s="97"/>
      <c r="I271" s="97"/>
      <c r="J271" s="31"/>
      <c r="K271" s="174"/>
      <c r="L271" s="31"/>
      <c r="M271" s="32"/>
      <c r="N271" s="32"/>
      <c r="O271" s="31"/>
      <c r="P271" s="31"/>
      <c r="Q271" s="31"/>
      <c r="R271" s="31"/>
      <c r="S271" s="31"/>
      <c r="T271" s="100">
        <f t="shared" si="17"/>
        <v>0</v>
      </c>
      <c r="U271" s="114">
        <f t="shared" si="18"/>
        <v>0</v>
      </c>
      <c r="V271" s="97">
        <f t="shared" si="19"/>
        <v>-1221.8364012473903</v>
      </c>
      <c r="W271" s="110">
        <f t="shared" si="20"/>
        <v>0</v>
      </c>
    </row>
    <row r="272" spans="1:23" ht="12.75">
      <c r="A272" s="98" t="s">
        <v>320</v>
      </c>
      <c r="B272" s="182"/>
      <c r="C272" s="166"/>
      <c r="D272" s="97"/>
      <c r="E272" s="99"/>
      <c r="F272" s="97"/>
      <c r="G272" s="31"/>
      <c r="H272" s="97"/>
      <c r="I272" s="97"/>
      <c r="J272" s="31"/>
      <c r="K272" s="31"/>
      <c r="L272" s="31"/>
      <c r="M272" s="32"/>
      <c r="N272" s="32"/>
      <c r="O272" s="31"/>
      <c r="P272" s="31"/>
      <c r="Q272" s="31"/>
      <c r="R272" s="31"/>
      <c r="S272" s="31"/>
      <c r="T272" s="100">
        <f t="shared" si="17"/>
        <v>0</v>
      </c>
      <c r="U272" s="114">
        <f t="shared" si="18"/>
        <v>0</v>
      </c>
      <c r="V272" s="97">
        <f t="shared" si="19"/>
        <v>-1221.8364012473903</v>
      </c>
      <c r="W272" s="110">
        <f t="shared" si="20"/>
        <v>0</v>
      </c>
    </row>
    <row r="273" spans="1:23" ht="12.75">
      <c r="A273" s="98" t="s">
        <v>321</v>
      </c>
      <c r="B273" s="182"/>
      <c r="C273" s="166"/>
      <c r="D273" s="97"/>
      <c r="E273" s="99"/>
      <c r="F273" s="97"/>
      <c r="G273" s="31"/>
      <c r="H273" s="97"/>
      <c r="I273" s="97"/>
      <c r="J273" s="31"/>
      <c r="K273" s="31"/>
      <c r="L273" s="31"/>
      <c r="M273" s="32"/>
      <c r="N273" s="32"/>
      <c r="O273" s="31"/>
      <c r="P273" s="31"/>
      <c r="Q273" s="31"/>
      <c r="R273" s="31"/>
      <c r="S273" s="31"/>
      <c r="T273" s="100">
        <f t="shared" si="17"/>
        <v>0</v>
      </c>
      <c r="U273" s="114">
        <f t="shared" si="18"/>
        <v>0</v>
      </c>
      <c r="V273" s="97">
        <f t="shared" si="19"/>
        <v>-1221.8364012473903</v>
      </c>
      <c r="W273" s="110">
        <f t="shared" si="20"/>
        <v>0</v>
      </c>
    </row>
    <row r="274" spans="1:23" ht="12.75">
      <c r="A274" s="98" t="s">
        <v>322</v>
      </c>
      <c r="B274" s="182"/>
      <c r="C274" s="166"/>
      <c r="D274" s="97"/>
      <c r="E274" s="99"/>
      <c r="F274" s="97"/>
      <c r="G274" s="31"/>
      <c r="H274" s="97"/>
      <c r="I274" s="97"/>
      <c r="J274" s="31"/>
      <c r="K274" s="174"/>
      <c r="L274" s="31"/>
      <c r="M274" s="32"/>
      <c r="N274" s="174"/>
      <c r="O274" s="31"/>
      <c r="P274" s="31"/>
      <c r="Q274" s="31"/>
      <c r="R274" s="31"/>
      <c r="S274" s="31"/>
      <c r="T274" s="100">
        <f t="shared" si="17"/>
        <v>0</v>
      </c>
      <c r="U274" s="114">
        <f t="shared" si="18"/>
        <v>0</v>
      </c>
      <c r="V274" s="97">
        <f t="shared" si="19"/>
        <v>-1221.8364012473903</v>
      </c>
      <c r="W274" s="110">
        <f t="shared" si="20"/>
        <v>0</v>
      </c>
    </row>
    <row r="275" spans="1:23" ht="12.75">
      <c r="A275" s="98" t="s">
        <v>323</v>
      </c>
      <c r="B275" s="182"/>
      <c r="C275" s="166"/>
      <c r="D275" s="97"/>
      <c r="E275" s="99"/>
      <c r="F275" s="97"/>
      <c r="G275" s="31"/>
      <c r="H275" s="97"/>
      <c r="I275" s="97"/>
      <c r="J275" s="31"/>
      <c r="K275" s="31"/>
      <c r="L275" s="31"/>
      <c r="M275" s="32"/>
      <c r="N275" s="32"/>
      <c r="O275" s="31"/>
      <c r="P275" s="31"/>
      <c r="Q275" s="31"/>
      <c r="R275" s="31"/>
      <c r="S275" s="31"/>
      <c r="T275" s="100">
        <f t="shared" si="17"/>
        <v>0</v>
      </c>
      <c r="U275" s="114">
        <f t="shared" si="18"/>
        <v>0</v>
      </c>
      <c r="V275" s="97">
        <f t="shared" si="19"/>
        <v>-1221.8364012473903</v>
      </c>
      <c r="W275" s="110">
        <f t="shared" si="20"/>
        <v>0</v>
      </c>
    </row>
    <row r="276" spans="1:23" ht="12.75">
      <c r="A276" s="98" t="s">
        <v>324</v>
      </c>
      <c r="B276" s="182"/>
      <c r="C276" s="166"/>
      <c r="D276" s="97"/>
      <c r="E276" s="99"/>
      <c r="F276" s="97"/>
      <c r="G276" s="31"/>
      <c r="H276" s="97"/>
      <c r="I276" s="97"/>
      <c r="J276" s="31"/>
      <c r="K276" s="31"/>
      <c r="L276" s="31"/>
      <c r="M276" s="32"/>
      <c r="N276" s="32"/>
      <c r="O276" s="31"/>
      <c r="P276" s="31"/>
      <c r="Q276" s="31"/>
      <c r="R276" s="31"/>
      <c r="S276" s="31"/>
      <c r="T276" s="100">
        <f t="shared" si="17"/>
        <v>0</v>
      </c>
      <c r="U276" s="114">
        <f t="shared" si="18"/>
        <v>0</v>
      </c>
      <c r="V276" s="97">
        <f t="shared" si="19"/>
        <v>-1221.8364012473903</v>
      </c>
      <c r="W276" s="110">
        <f t="shared" si="20"/>
        <v>0</v>
      </c>
    </row>
    <row r="277" spans="1:23" ht="12.75">
      <c r="A277" s="98" t="s">
        <v>325</v>
      </c>
      <c r="B277" s="182"/>
      <c r="C277" s="166"/>
      <c r="D277" s="97"/>
      <c r="E277" s="99"/>
      <c r="F277" s="97"/>
      <c r="G277" s="31"/>
      <c r="H277" s="97"/>
      <c r="I277" s="97"/>
      <c r="J277" s="31"/>
      <c r="K277" s="31"/>
      <c r="L277" s="31"/>
      <c r="M277" s="32"/>
      <c r="N277" s="32"/>
      <c r="O277" s="31"/>
      <c r="P277" s="31"/>
      <c r="Q277" s="31"/>
      <c r="R277" s="31"/>
      <c r="S277" s="31"/>
      <c r="T277" s="100">
        <f t="shared" si="17"/>
        <v>0</v>
      </c>
      <c r="U277" s="114">
        <f t="shared" si="18"/>
        <v>0</v>
      </c>
      <c r="V277" s="97">
        <f t="shared" si="19"/>
        <v>-1221.8364012473903</v>
      </c>
      <c r="W277" s="110">
        <f t="shared" si="20"/>
        <v>0</v>
      </c>
    </row>
    <row r="278" spans="1:23" ht="12.75">
      <c r="A278" s="98" t="s">
        <v>326</v>
      </c>
      <c r="B278" s="182"/>
      <c r="C278" s="166"/>
      <c r="D278" s="97"/>
      <c r="E278" s="99"/>
      <c r="F278" s="97"/>
      <c r="G278" s="31"/>
      <c r="H278" s="97"/>
      <c r="I278" s="97"/>
      <c r="J278" s="31"/>
      <c r="K278" s="31"/>
      <c r="L278" s="31"/>
      <c r="M278" s="32"/>
      <c r="N278" s="32"/>
      <c r="O278" s="31"/>
      <c r="P278" s="31"/>
      <c r="Q278" s="31"/>
      <c r="R278" s="31"/>
      <c r="S278" s="31"/>
      <c r="T278" s="100">
        <f t="shared" si="17"/>
        <v>0</v>
      </c>
      <c r="U278" s="114">
        <f t="shared" si="18"/>
        <v>0</v>
      </c>
      <c r="V278" s="97">
        <f t="shared" si="19"/>
        <v>-1221.8364012473903</v>
      </c>
      <c r="W278" s="110">
        <f t="shared" si="20"/>
        <v>0</v>
      </c>
    </row>
    <row r="279" spans="1:23" ht="12.75">
      <c r="A279" s="98" t="s">
        <v>327</v>
      </c>
      <c r="B279" s="182"/>
      <c r="C279" s="166"/>
      <c r="D279" s="97"/>
      <c r="E279" s="99"/>
      <c r="F279" s="97"/>
      <c r="G279" s="31"/>
      <c r="H279" s="97"/>
      <c r="I279" s="97"/>
      <c r="J279" s="31"/>
      <c r="K279" s="31"/>
      <c r="L279" s="31"/>
      <c r="M279" s="32"/>
      <c r="N279" s="32"/>
      <c r="O279" s="31"/>
      <c r="P279" s="31"/>
      <c r="Q279" s="31"/>
      <c r="R279" s="31"/>
      <c r="S279" s="31"/>
      <c r="T279" s="100">
        <f t="shared" si="17"/>
        <v>0</v>
      </c>
      <c r="U279" s="114">
        <f t="shared" si="18"/>
        <v>0</v>
      </c>
      <c r="V279" s="97">
        <f t="shared" si="19"/>
        <v>-1221.8364012473903</v>
      </c>
      <c r="W279" s="110">
        <f t="shared" si="20"/>
        <v>0</v>
      </c>
    </row>
    <row r="280" spans="1:23" ht="12.75">
      <c r="A280" s="98" t="s">
        <v>328</v>
      </c>
      <c r="B280" s="182"/>
      <c r="C280" s="166"/>
      <c r="D280" s="97"/>
      <c r="E280" s="99"/>
      <c r="F280" s="97"/>
      <c r="G280" s="31"/>
      <c r="H280" s="97"/>
      <c r="I280" s="97"/>
      <c r="J280" s="31"/>
      <c r="K280" s="31"/>
      <c r="L280" s="31"/>
      <c r="M280" s="32"/>
      <c r="N280" s="32"/>
      <c r="O280" s="31"/>
      <c r="P280" s="31"/>
      <c r="Q280" s="31"/>
      <c r="R280" s="31"/>
      <c r="S280" s="31"/>
      <c r="T280" s="100">
        <f t="shared" si="17"/>
        <v>0</v>
      </c>
      <c r="U280" s="114">
        <f t="shared" si="18"/>
        <v>0</v>
      </c>
      <c r="V280" s="97">
        <f t="shared" si="19"/>
        <v>-1221.8364012473903</v>
      </c>
      <c r="W280" s="110">
        <f t="shared" si="20"/>
        <v>0</v>
      </c>
    </row>
    <row r="281" spans="1:23" ht="12.75">
      <c r="A281" s="98" t="s">
        <v>329</v>
      </c>
      <c r="B281" s="182"/>
      <c r="C281" s="166"/>
      <c r="D281" s="97"/>
      <c r="E281" s="99"/>
      <c r="F281" s="97"/>
      <c r="G281" s="31"/>
      <c r="H281" s="97"/>
      <c r="I281" s="97"/>
      <c r="J281" s="31"/>
      <c r="K281" s="31"/>
      <c r="L281" s="31"/>
      <c r="M281" s="32"/>
      <c r="N281" s="32"/>
      <c r="O281" s="31"/>
      <c r="P281" s="31"/>
      <c r="Q281" s="31"/>
      <c r="R281" s="31"/>
      <c r="S281" s="31"/>
      <c r="T281" s="100">
        <f t="shared" si="17"/>
        <v>0</v>
      </c>
      <c r="U281" s="114">
        <f t="shared" si="18"/>
        <v>0</v>
      </c>
      <c r="V281" s="97">
        <f t="shared" si="19"/>
        <v>-1221.8364012473903</v>
      </c>
      <c r="W281" s="110">
        <f t="shared" si="20"/>
        <v>0</v>
      </c>
    </row>
    <row r="282" spans="1:23" ht="12.75">
      <c r="A282" s="98" t="s">
        <v>330</v>
      </c>
      <c r="B282" s="182"/>
      <c r="C282" s="166"/>
      <c r="D282" s="97"/>
      <c r="E282" s="99"/>
      <c r="F282" s="97"/>
      <c r="G282" s="31"/>
      <c r="H282" s="97"/>
      <c r="I282" s="97"/>
      <c r="J282" s="31"/>
      <c r="K282" s="31"/>
      <c r="L282" s="31"/>
      <c r="M282" s="32"/>
      <c r="N282" s="32"/>
      <c r="O282" s="31"/>
      <c r="P282" s="31"/>
      <c r="Q282" s="31"/>
      <c r="R282" s="31"/>
      <c r="S282" s="31"/>
      <c r="T282" s="100">
        <f t="shared" si="17"/>
        <v>0</v>
      </c>
      <c r="U282" s="114">
        <f t="shared" si="18"/>
        <v>0</v>
      </c>
      <c r="V282" s="97">
        <f t="shared" si="19"/>
        <v>-1221.8364012473903</v>
      </c>
      <c r="W282" s="110">
        <f t="shared" si="20"/>
        <v>0</v>
      </c>
    </row>
    <row r="283" spans="1:23" ht="12.75">
      <c r="A283" s="98" t="s">
        <v>331</v>
      </c>
      <c r="B283" s="182"/>
      <c r="C283" s="166"/>
      <c r="D283" s="97"/>
      <c r="E283" s="233"/>
      <c r="F283" s="97"/>
      <c r="G283" s="31"/>
      <c r="H283" s="97"/>
      <c r="I283" s="97"/>
      <c r="J283" s="31"/>
      <c r="K283" s="31"/>
      <c r="L283" s="31"/>
      <c r="M283" s="32"/>
      <c r="N283" s="32"/>
      <c r="O283" s="31"/>
      <c r="P283" s="31"/>
      <c r="Q283" s="31"/>
      <c r="R283" s="31"/>
      <c r="S283" s="31"/>
      <c r="T283" s="100">
        <f t="shared" si="17"/>
        <v>0</v>
      </c>
      <c r="U283" s="114">
        <f t="shared" si="18"/>
        <v>0</v>
      </c>
      <c r="V283" s="97">
        <f t="shared" si="19"/>
        <v>-1221.8364012473903</v>
      </c>
      <c r="W283" s="110">
        <f t="shared" si="20"/>
        <v>0</v>
      </c>
    </row>
    <row r="284" spans="1:23" ht="12.75">
      <c r="A284" s="98" t="s">
        <v>332</v>
      </c>
      <c r="B284" s="182"/>
      <c r="C284" s="166"/>
      <c r="D284" s="97"/>
      <c r="E284" s="99"/>
      <c r="F284" s="97"/>
      <c r="G284" s="31"/>
      <c r="H284" s="97"/>
      <c r="I284" s="97"/>
      <c r="J284" s="31"/>
      <c r="K284" s="31"/>
      <c r="L284" s="31"/>
      <c r="M284" s="32"/>
      <c r="N284" s="32"/>
      <c r="O284" s="31"/>
      <c r="P284" s="31"/>
      <c r="Q284" s="31"/>
      <c r="R284" s="31"/>
      <c r="S284" s="31"/>
      <c r="T284" s="100">
        <f t="shared" si="17"/>
        <v>0</v>
      </c>
      <c r="U284" s="114">
        <f t="shared" si="18"/>
        <v>0</v>
      </c>
      <c r="V284" s="97">
        <f t="shared" si="19"/>
        <v>-1221.8364012473903</v>
      </c>
      <c r="W284" s="110">
        <f t="shared" si="20"/>
        <v>0</v>
      </c>
    </row>
    <row r="285" spans="1:23" ht="12.75">
      <c r="A285" s="98" t="s">
        <v>333</v>
      </c>
      <c r="B285" s="182"/>
      <c r="C285" s="166"/>
      <c r="D285" s="97"/>
      <c r="E285" s="99"/>
      <c r="F285" s="97"/>
      <c r="G285" s="31"/>
      <c r="H285" s="97"/>
      <c r="I285" s="97"/>
      <c r="J285" s="31"/>
      <c r="K285" s="31"/>
      <c r="L285" s="31"/>
      <c r="M285" s="32"/>
      <c r="N285" s="32"/>
      <c r="O285" s="31"/>
      <c r="P285" s="31"/>
      <c r="Q285" s="31"/>
      <c r="R285" s="31"/>
      <c r="S285" s="31"/>
      <c r="T285" s="100">
        <f t="shared" si="17"/>
        <v>0</v>
      </c>
      <c r="U285" s="114">
        <f t="shared" si="18"/>
        <v>0</v>
      </c>
      <c r="V285" s="97">
        <f t="shared" si="19"/>
        <v>-1221.8364012473903</v>
      </c>
      <c r="W285" s="110">
        <f t="shared" si="20"/>
        <v>0</v>
      </c>
    </row>
    <row r="286" spans="1:23" ht="12.75">
      <c r="A286" s="98" t="s">
        <v>334</v>
      </c>
      <c r="B286" s="182"/>
      <c r="C286" s="166"/>
      <c r="D286" s="97"/>
      <c r="E286" s="99"/>
      <c r="F286" s="97"/>
      <c r="G286" s="31"/>
      <c r="H286" s="97"/>
      <c r="I286" s="97"/>
      <c r="J286" s="31"/>
      <c r="K286" s="31"/>
      <c r="L286" s="31"/>
      <c r="M286" s="32"/>
      <c r="N286" s="32"/>
      <c r="O286" s="31"/>
      <c r="P286" s="31"/>
      <c r="Q286" s="31"/>
      <c r="R286" s="31"/>
      <c r="S286" s="31"/>
      <c r="T286" s="100">
        <f t="shared" si="17"/>
        <v>0</v>
      </c>
      <c r="U286" s="114">
        <f t="shared" si="18"/>
        <v>0</v>
      </c>
      <c r="V286" s="97">
        <f t="shared" si="19"/>
        <v>-1221.8364012473903</v>
      </c>
      <c r="W286" s="110">
        <f t="shared" si="20"/>
        <v>0</v>
      </c>
    </row>
    <row r="287" spans="1:23" ht="12.75">
      <c r="A287" s="98" t="s">
        <v>335</v>
      </c>
      <c r="B287" s="182"/>
      <c r="C287" s="166"/>
      <c r="D287" s="97"/>
      <c r="E287" s="99"/>
      <c r="F287" s="97"/>
      <c r="G287" s="31"/>
      <c r="H287" s="97"/>
      <c r="I287" s="97"/>
      <c r="J287" s="31"/>
      <c r="K287" s="31"/>
      <c r="L287" s="31"/>
      <c r="M287" s="32"/>
      <c r="N287" s="32"/>
      <c r="O287" s="31"/>
      <c r="P287" s="31"/>
      <c r="Q287" s="31"/>
      <c r="R287" s="31"/>
      <c r="S287" s="31"/>
      <c r="T287" s="100">
        <f t="shared" si="17"/>
        <v>0</v>
      </c>
      <c r="U287" s="114">
        <f t="shared" si="18"/>
        <v>0</v>
      </c>
      <c r="V287" s="97">
        <f t="shared" si="19"/>
        <v>-1221.8364012473903</v>
      </c>
      <c r="W287" s="110">
        <f t="shared" si="20"/>
        <v>0</v>
      </c>
    </row>
    <row r="288" spans="1:23" ht="12.75">
      <c r="A288" s="98" t="s">
        <v>336</v>
      </c>
      <c r="B288" s="182"/>
      <c r="C288" s="166"/>
      <c r="D288" s="97"/>
      <c r="E288" s="99"/>
      <c r="F288" s="97"/>
      <c r="G288" s="31"/>
      <c r="H288" s="97"/>
      <c r="I288" s="97"/>
      <c r="J288" s="31"/>
      <c r="K288" s="31"/>
      <c r="L288" s="31"/>
      <c r="M288" s="32"/>
      <c r="N288" s="32"/>
      <c r="O288" s="31"/>
      <c r="P288" s="31"/>
      <c r="Q288" s="31"/>
      <c r="R288" s="31"/>
      <c r="S288" s="31"/>
      <c r="T288" s="100">
        <f t="shared" si="17"/>
        <v>0</v>
      </c>
      <c r="U288" s="114">
        <f t="shared" si="18"/>
        <v>0</v>
      </c>
      <c r="V288" s="97">
        <f t="shared" si="19"/>
        <v>-1221.8364012473903</v>
      </c>
      <c r="W288" s="110">
        <f t="shared" si="20"/>
        <v>0</v>
      </c>
    </row>
    <row r="289" spans="1:23" ht="12.75">
      <c r="A289" s="98" t="s">
        <v>337</v>
      </c>
      <c r="B289" s="182"/>
      <c r="C289" s="166"/>
      <c r="D289" s="97"/>
      <c r="E289" s="99"/>
      <c r="F289" s="97"/>
      <c r="G289" s="31"/>
      <c r="H289" s="97"/>
      <c r="I289" s="97"/>
      <c r="J289" s="31"/>
      <c r="K289" s="31"/>
      <c r="L289" s="31"/>
      <c r="M289" s="32"/>
      <c r="N289" s="32"/>
      <c r="O289" s="31"/>
      <c r="P289" s="31"/>
      <c r="Q289" s="31"/>
      <c r="R289" s="31"/>
      <c r="S289" s="31"/>
      <c r="T289" s="100">
        <f t="shared" si="17"/>
        <v>0</v>
      </c>
      <c r="U289" s="114">
        <f t="shared" si="18"/>
        <v>0</v>
      </c>
      <c r="V289" s="97">
        <f t="shared" si="19"/>
        <v>-1221.8364012473903</v>
      </c>
      <c r="W289" s="110">
        <f t="shared" si="20"/>
        <v>0</v>
      </c>
    </row>
    <row r="290" spans="1:23" ht="12.75">
      <c r="A290" s="98" t="s">
        <v>338</v>
      </c>
      <c r="B290" s="182"/>
      <c r="C290" s="166"/>
      <c r="D290" s="97"/>
      <c r="E290" s="99"/>
      <c r="F290" s="97"/>
      <c r="G290" s="31"/>
      <c r="H290" s="97"/>
      <c r="I290" s="97"/>
      <c r="J290" s="31"/>
      <c r="K290" s="31"/>
      <c r="L290" s="31"/>
      <c r="M290" s="32"/>
      <c r="N290" s="32"/>
      <c r="O290" s="31"/>
      <c r="P290" s="31"/>
      <c r="Q290" s="31"/>
      <c r="R290" s="31"/>
      <c r="S290" s="31"/>
      <c r="T290" s="100">
        <f t="shared" si="17"/>
        <v>0</v>
      </c>
      <c r="U290" s="114">
        <f t="shared" si="18"/>
        <v>0</v>
      </c>
      <c r="V290" s="97">
        <f t="shared" si="19"/>
        <v>-1221.8364012473903</v>
      </c>
      <c r="W290" s="110">
        <f t="shared" si="20"/>
        <v>0</v>
      </c>
    </row>
    <row r="291" spans="1:23" ht="12.75">
      <c r="A291" s="98" t="s">
        <v>347</v>
      </c>
      <c r="B291" s="182"/>
      <c r="C291" s="166"/>
      <c r="D291" s="97"/>
      <c r="E291" s="99"/>
      <c r="F291" s="97"/>
      <c r="G291" s="31"/>
      <c r="H291" s="97"/>
      <c r="I291" s="97"/>
      <c r="J291" s="31"/>
      <c r="K291" s="31"/>
      <c r="L291" s="31"/>
      <c r="M291" s="32"/>
      <c r="N291" s="32"/>
      <c r="O291" s="31"/>
      <c r="P291" s="31"/>
      <c r="Q291" s="31"/>
      <c r="R291" s="31"/>
      <c r="S291" s="31"/>
      <c r="T291" s="100">
        <f t="shared" si="17"/>
        <v>0</v>
      </c>
      <c r="U291" s="114">
        <f t="shared" si="18"/>
        <v>0</v>
      </c>
      <c r="V291" s="97">
        <f t="shared" si="19"/>
        <v>-1221.8364012473903</v>
      </c>
      <c r="W291" s="110">
        <f t="shared" si="20"/>
        <v>0</v>
      </c>
    </row>
    <row r="292" spans="1:23" ht="12.75">
      <c r="A292" s="98" t="s">
        <v>348</v>
      </c>
      <c r="B292" s="182"/>
      <c r="C292" s="166"/>
      <c r="D292" s="97"/>
      <c r="E292" s="99"/>
      <c r="F292" s="97"/>
      <c r="G292" s="31"/>
      <c r="H292" s="97"/>
      <c r="I292" s="97"/>
      <c r="J292" s="31"/>
      <c r="K292" s="31"/>
      <c r="L292" s="31"/>
      <c r="M292" s="32"/>
      <c r="N292" s="32"/>
      <c r="O292" s="31"/>
      <c r="P292" s="31"/>
      <c r="Q292" s="31"/>
      <c r="R292" s="31"/>
      <c r="S292" s="31"/>
      <c r="T292" s="100">
        <f t="shared" si="17"/>
        <v>0</v>
      </c>
      <c r="U292" s="114">
        <f t="shared" si="18"/>
        <v>0</v>
      </c>
      <c r="V292" s="97">
        <f t="shared" si="19"/>
        <v>-1221.8364012473903</v>
      </c>
      <c r="W292" s="110">
        <f t="shared" si="20"/>
        <v>0</v>
      </c>
    </row>
    <row r="293" spans="1:23" ht="12.75">
      <c r="A293" s="98" t="s">
        <v>349</v>
      </c>
      <c r="B293" s="182"/>
      <c r="C293" s="166"/>
      <c r="D293" s="97"/>
      <c r="E293" s="99"/>
      <c r="F293" s="97"/>
      <c r="G293" s="31"/>
      <c r="H293" s="97"/>
      <c r="I293" s="97"/>
      <c r="J293" s="31"/>
      <c r="K293" s="31"/>
      <c r="L293" s="31"/>
      <c r="M293" s="32"/>
      <c r="N293" s="32"/>
      <c r="O293" s="31"/>
      <c r="P293" s="31"/>
      <c r="Q293" s="31"/>
      <c r="R293" s="31"/>
      <c r="S293" s="31"/>
      <c r="T293" s="100">
        <f t="shared" si="17"/>
        <v>0</v>
      </c>
      <c r="U293" s="114">
        <f t="shared" si="18"/>
        <v>0</v>
      </c>
      <c r="V293" s="97">
        <f t="shared" si="19"/>
        <v>-1221.8364012473903</v>
      </c>
      <c r="W293" s="110">
        <f t="shared" si="20"/>
        <v>0</v>
      </c>
    </row>
    <row r="294" spans="1:23" ht="12.75">
      <c r="A294" s="98" t="s">
        <v>350</v>
      </c>
      <c r="B294" s="182"/>
      <c r="C294" s="166"/>
      <c r="D294" s="97"/>
      <c r="E294" s="99"/>
      <c r="F294" s="97"/>
      <c r="G294" s="31"/>
      <c r="H294" s="97"/>
      <c r="I294" s="97"/>
      <c r="J294" s="31"/>
      <c r="K294" s="31"/>
      <c r="L294" s="31"/>
      <c r="M294" s="32"/>
      <c r="N294" s="32"/>
      <c r="O294" s="31"/>
      <c r="P294" s="31"/>
      <c r="Q294" s="31"/>
      <c r="R294" s="31"/>
      <c r="S294" s="31"/>
      <c r="T294" s="100">
        <f t="shared" si="17"/>
        <v>0</v>
      </c>
      <c r="U294" s="114">
        <f t="shared" si="18"/>
        <v>0</v>
      </c>
      <c r="V294" s="97">
        <f t="shared" si="19"/>
        <v>-1221.8364012473903</v>
      </c>
      <c r="W294" s="110">
        <f t="shared" si="20"/>
        <v>0</v>
      </c>
    </row>
    <row r="295" spans="1:23" ht="12.75">
      <c r="A295" s="98" t="s">
        <v>351</v>
      </c>
      <c r="B295" s="182"/>
      <c r="C295" s="166"/>
      <c r="D295" s="97"/>
      <c r="E295" s="99"/>
      <c r="F295" s="97"/>
      <c r="G295" s="31"/>
      <c r="H295" s="97"/>
      <c r="I295" s="97"/>
      <c r="J295" s="31"/>
      <c r="K295" s="31"/>
      <c r="L295" s="31"/>
      <c r="M295" s="32"/>
      <c r="N295" s="32"/>
      <c r="O295" s="31"/>
      <c r="P295" s="31"/>
      <c r="Q295" s="31"/>
      <c r="R295" s="31"/>
      <c r="S295" s="31"/>
      <c r="T295" s="100">
        <f t="shared" si="17"/>
        <v>0</v>
      </c>
      <c r="U295" s="114">
        <f t="shared" si="18"/>
        <v>0</v>
      </c>
      <c r="V295" s="97">
        <f t="shared" si="19"/>
        <v>-1221.8364012473903</v>
      </c>
      <c r="W295" s="110">
        <f t="shared" si="20"/>
        <v>0</v>
      </c>
    </row>
    <row r="296" spans="1:23" ht="12.75">
      <c r="A296" s="98" t="s">
        <v>352</v>
      </c>
      <c r="B296" s="182"/>
      <c r="C296" s="166"/>
      <c r="D296" s="97"/>
      <c r="E296" s="99"/>
      <c r="F296" s="97"/>
      <c r="G296" s="31"/>
      <c r="H296" s="97"/>
      <c r="I296" s="97"/>
      <c r="J296" s="31"/>
      <c r="K296" s="31"/>
      <c r="L296" s="31"/>
      <c r="M296" s="32"/>
      <c r="N296" s="32"/>
      <c r="O296" s="31"/>
      <c r="P296" s="31"/>
      <c r="Q296" s="31"/>
      <c r="R296" s="31"/>
      <c r="S296" s="31"/>
      <c r="T296" s="100">
        <f t="shared" si="17"/>
        <v>0</v>
      </c>
      <c r="U296" s="114">
        <f t="shared" si="18"/>
        <v>0</v>
      </c>
      <c r="V296" s="97">
        <f t="shared" si="19"/>
        <v>-1221.8364012473903</v>
      </c>
      <c r="W296" s="110">
        <f t="shared" si="20"/>
        <v>0</v>
      </c>
    </row>
    <row r="297" spans="1:23" ht="12.75">
      <c r="A297" s="98" t="s">
        <v>353</v>
      </c>
      <c r="B297" s="182"/>
      <c r="C297" s="166"/>
      <c r="D297" s="97"/>
      <c r="E297" s="99"/>
      <c r="F297" s="97"/>
      <c r="G297" s="31"/>
      <c r="H297" s="97"/>
      <c r="I297" s="97"/>
      <c r="J297" s="31"/>
      <c r="K297" s="31"/>
      <c r="L297" s="31"/>
      <c r="M297" s="32"/>
      <c r="N297" s="32"/>
      <c r="O297" s="31"/>
      <c r="P297" s="31"/>
      <c r="Q297" s="31"/>
      <c r="R297" s="31"/>
      <c r="S297" s="31"/>
      <c r="T297" s="100">
        <f t="shared" si="17"/>
        <v>0</v>
      </c>
      <c r="U297" s="114">
        <f t="shared" si="18"/>
        <v>0</v>
      </c>
      <c r="V297" s="97">
        <f t="shared" si="19"/>
        <v>-1221.8364012473903</v>
      </c>
      <c r="W297" s="110">
        <f t="shared" si="20"/>
        <v>0</v>
      </c>
    </row>
    <row r="298" spans="1:23" ht="12.75">
      <c r="A298" s="98" t="s">
        <v>354</v>
      </c>
      <c r="B298" s="182"/>
      <c r="C298" s="166"/>
      <c r="D298" s="97"/>
      <c r="E298" s="99"/>
      <c r="F298" s="97"/>
      <c r="G298" s="31"/>
      <c r="H298" s="97"/>
      <c r="I298" s="97"/>
      <c r="J298" s="31"/>
      <c r="K298" s="31"/>
      <c r="L298" s="31"/>
      <c r="M298" s="32"/>
      <c r="N298" s="32"/>
      <c r="O298" s="31"/>
      <c r="P298" s="31"/>
      <c r="Q298" s="31"/>
      <c r="R298" s="31"/>
      <c r="S298" s="31"/>
      <c r="T298" s="100">
        <f t="shared" si="17"/>
        <v>0</v>
      </c>
      <c r="U298" s="114">
        <f t="shared" si="18"/>
        <v>0</v>
      </c>
      <c r="V298" s="97">
        <f t="shared" si="19"/>
        <v>-1221.8364012473903</v>
      </c>
      <c r="W298" s="110">
        <f t="shared" si="20"/>
        <v>0</v>
      </c>
    </row>
    <row r="299" spans="1:23" ht="12.75">
      <c r="A299" s="98" t="s">
        <v>355</v>
      </c>
      <c r="B299" s="182"/>
      <c r="C299" s="166"/>
      <c r="D299" s="97"/>
      <c r="E299" s="99"/>
      <c r="F299" s="97"/>
      <c r="G299" s="31"/>
      <c r="H299" s="97"/>
      <c r="I299" s="97"/>
      <c r="J299" s="31"/>
      <c r="K299" s="31"/>
      <c r="L299" s="31"/>
      <c r="M299" s="32"/>
      <c r="N299" s="32"/>
      <c r="O299" s="31"/>
      <c r="P299" s="31"/>
      <c r="Q299" s="31"/>
      <c r="R299" s="31"/>
      <c r="S299" s="31"/>
      <c r="T299" s="100">
        <f t="shared" si="17"/>
        <v>0</v>
      </c>
      <c r="U299" s="114">
        <f t="shared" si="18"/>
        <v>0</v>
      </c>
      <c r="V299" s="97">
        <f t="shared" si="19"/>
        <v>-1221.8364012473903</v>
      </c>
      <c r="W299" s="110">
        <f t="shared" si="20"/>
        <v>0</v>
      </c>
    </row>
    <row r="300" spans="1:23" ht="12.75">
      <c r="A300" s="98" t="s">
        <v>356</v>
      </c>
      <c r="B300" s="182"/>
      <c r="C300" s="166"/>
      <c r="D300" s="97"/>
      <c r="E300" s="99"/>
      <c r="F300" s="97"/>
      <c r="G300" s="31"/>
      <c r="H300" s="97"/>
      <c r="I300" s="97"/>
      <c r="J300" s="31"/>
      <c r="K300" s="31"/>
      <c r="L300" s="31"/>
      <c r="M300" s="32"/>
      <c r="N300" s="32"/>
      <c r="O300" s="31"/>
      <c r="P300" s="31"/>
      <c r="Q300" s="31"/>
      <c r="R300" s="31"/>
      <c r="S300" s="31"/>
      <c r="T300" s="100">
        <f t="shared" si="17"/>
        <v>0</v>
      </c>
      <c r="U300" s="114">
        <f t="shared" si="18"/>
        <v>0</v>
      </c>
      <c r="V300" s="97">
        <f t="shared" si="19"/>
        <v>-1221.8364012473903</v>
      </c>
      <c r="W300" s="110">
        <f t="shared" si="20"/>
        <v>0</v>
      </c>
    </row>
    <row r="301" spans="1:23" ht="12.75">
      <c r="A301" s="98" t="s">
        <v>357</v>
      </c>
      <c r="B301" s="182"/>
      <c r="C301" s="166"/>
      <c r="D301" s="97"/>
      <c r="E301" s="99"/>
      <c r="F301" s="97"/>
      <c r="G301" s="31"/>
      <c r="H301" s="97"/>
      <c r="I301" s="97"/>
      <c r="J301" s="31"/>
      <c r="K301" s="31"/>
      <c r="L301" s="31"/>
      <c r="M301" s="32"/>
      <c r="N301" s="32"/>
      <c r="O301" s="31"/>
      <c r="P301" s="31"/>
      <c r="Q301" s="31"/>
      <c r="R301" s="31"/>
      <c r="S301" s="31"/>
      <c r="T301" s="100">
        <f t="shared" si="17"/>
        <v>0</v>
      </c>
      <c r="U301" s="114">
        <f t="shared" si="18"/>
        <v>0</v>
      </c>
      <c r="V301" s="97">
        <f t="shared" si="19"/>
        <v>-1221.8364012473903</v>
      </c>
      <c r="W301" s="110">
        <f t="shared" si="20"/>
        <v>0</v>
      </c>
    </row>
    <row r="302" spans="1:23" ht="12.75">
      <c r="A302" s="98" t="s">
        <v>358</v>
      </c>
      <c r="B302" s="182"/>
      <c r="C302" s="166"/>
      <c r="D302" s="97"/>
      <c r="E302" s="99"/>
      <c r="F302" s="97"/>
      <c r="G302" s="31"/>
      <c r="H302" s="97"/>
      <c r="I302" s="97"/>
      <c r="J302" s="31"/>
      <c r="K302" s="31"/>
      <c r="L302" s="31"/>
      <c r="M302" s="32"/>
      <c r="N302" s="32"/>
      <c r="O302" s="31"/>
      <c r="P302" s="31"/>
      <c r="Q302" s="31"/>
      <c r="R302" s="31"/>
      <c r="S302" s="31"/>
      <c r="T302" s="100">
        <f t="shared" si="17"/>
        <v>0</v>
      </c>
      <c r="U302" s="114">
        <f t="shared" si="18"/>
        <v>0</v>
      </c>
      <c r="V302" s="97">
        <f t="shared" si="19"/>
        <v>-1221.8364012473903</v>
      </c>
      <c r="W302" s="110">
        <f t="shared" si="20"/>
        <v>0</v>
      </c>
    </row>
    <row r="303" spans="1:23" ht="12.75">
      <c r="A303" s="98" t="s">
        <v>359</v>
      </c>
      <c r="B303" s="182"/>
      <c r="C303" s="166"/>
      <c r="D303" s="97"/>
      <c r="E303" s="99"/>
      <c r="F303" s="97"/>
      <c r="G303" s="31"/>
      <c r="H303" s="97"/>
      <c r="I303" s="97"/>
      <c r="J303" s="31"/>
      <c r="K303" s="31"/>
      <c r="L303" s="31"/>
      <c r="M303" s="32"/>
      <c r="N303" s="32"/>
      <c r="O303" s="31"/>
      <c r="P303" s="31"/>
      <c r="Q303" s="31"/>
      <c r="R303" s="31"/>
      <c r="S303" s="31"/>
      <c r="T303" s="100">
        <f t="shared" si="17"/>
        <v>0</v>
      </c>
      <c r="U303" s="114">
        <f t="shared" si="18"/>
        <v>0</v>
      </c>
      <c r="V303" s="97">
        <f t="shared" si="19"/>
        <v>-1221.8364012473903</v>
      </c>
      <c r="W303" s="110">
        <f t="shared" si="20"/>
        <v>0</v>
      </c>
    </row>
    <row r="304" spans="1:23" ht="12.75">
      <c r="A304" s="98" t="s">
        <v>360</v>
      </c>
      <c r="B304" s="182"/>
      <c r="C304" s="166"/>
      <c r="D304" s="97"/>
      <c r="E304" s="99"/>
      <c r="F304" s="97"/>
      <c r="G304" s="31"/>
      <c r="H304" s="97"/>
      <c r="I304" s="97"/>
      <c r="J304" s="31"/>
      <c r="K304" s="31"/>
      <c r="L304" s="31"/>
      <c r="M304" s="32"/>
      <c r="N304" s="32"/>
      <c r="O304" s="31"/>
      <c r="P304" s="31"/>
      <c r="Q304" s="31"/>
      <c r="R304" s="31"/>
      <c r="S304" s="31"/>
      <c r="T304" s="100">
        <f t="shared" si="17"/>
        <v>0</v>
      </c>
      <c r="U304" s="114">
        <f t="shared" si="18"/>
        <v>0</v>
      </c>
      <c r="V304" s="97">
        <f t="shared" si="19"/>
        <v>-1221.8364012473903</v>
      </c>
      <c r="W304" s="110">
        <f t="shared" si="20"/>
        <v>0</v>
      </c>
    </row>
    <row r="305" spans="1:23" ht="12.75">
      <c r="A305" s="98" t="s">
        <v>361</v>
      </c>
      <c r="B305" s="182"/>
      <c r="C305" s="166"/>
      <c r="D305" s="97"/>
      <c r="E305" s="99"/>
      <c r="F305" s="97"/>
      <c r="G305" s="31"/>
      <c r="H305" s="97"/>
      <c r="I305" s="97"/>
      <c r="J305" s="31"/>
      <c r="K305" s="31"/>
      <c r="L305" s="31"/>
      <c r="M305" s="32"/>
      <c r="N305" s="32"/>
      <c r="O305" s="31"/>
      <c r="P305" s="31"/>
      <c r="Q305" s="31"/>
      <c r="R305" s="31"/>
      <c r="S305" s="31"/>
      <c r="T305" s="100">
        <f t="shared" si="17"/>
        <v>0</v>
      </c>
      <c r="U305" s="114">
        <f t="shared" si="18"/>
        <v>0</v>
      </c>
      <c r="V305" s="97">
        <f t="shared" si="19"/>
        <v>-1221.8364012473903</v>
      </c>
      <c r="W305" s="110">
        <f t="shared" si="20"/>
        <v>0</v>
      </c>
    </row>
    <row r="306" spans="1:23" ht="12.75">
      <c r="A306" s="98" t="s">
        <v>362</v>
      </c>
      <c r="B306" s="182"/>
      <c r="C306" s="166"/>
      <c r="D306" s="97"/>
      <c r="E306" s="99"/>
      <c r="F306" s="97"/>
      <c r="G306" s="31"/>
      <c r="H306" s="97"/>
      <c r="I306" s="97"/>
      <c r="J306" s="31"/>
      <c r="K306" s="31"/>
      <c r="L306" s="31"/>
      <c r="M306" s="32"/>
      <c r="N306" s="32"/>
      <c r="O306" s="31"/>
      <c r="P306" s="31"/>
      <c r="Q306" s="31"/>
      <c r="R306" s="31"/>
      <c r="S306" s="31"/>
      <c r="T306" s="100">
        <f t="shared" si="17"/>
        <v>0</v>
      </c>
      <c r="U306" s="114">
        <f t="shared" si="18"/>
        <v>0</v>
      </c>
      <c r="V306" s="97">
        <f t="shared" si="19"/>
        <v>-1221.8364012473903</v>
      </c>
      <c r="W306" s="110">
        <f t="shared" si="20"/>
        <v>0</v>
      </c>
    </row>
    <row r="307" spans="1:23" ht="12.75">
      <c r="A307" s="98" t="s">
        <v>363</v>
      </c>
      <c r="B307" s="182"/>
      <c r="C307" s="166"/>
      <c r="D307" s="97"/>
      <c r="E307" s="99"/>
      <c r="F307" s="97"/>
      <c r="G307" s="31"/>
      <c r="H307" s="97"/>
      <c r="I307" s="97"/>
      <c r="J307" s="31"/>
      <c r="K307" s="31"/>
      <c r="L307" s="31"/>
      <c r="M307" s="32"/>
      <c r="N307" s="32"/>
      <c r="O307" s="31"/>
      <c r="P307" s="31"/>
      <c r="Q307" s="31"/>
      <c r="R307" s="31"/>
      <c r="S307" s="31"/>
      <c r="T307" s="100">
        <f t="shared" si="17"/>
        <v>0</v>
      </c>
      <c r="U307" s="114">
        <f t="shared" si="18"/>
        <v>0</v>
      </c>
      <c r="V307" s="97">
        <f t="shared" si="19"/>
        <v>-1221.8364012473903</v>
      </c>
      <c r="W307" s="110">
        <f t="shared" si="20"/>
        <v>0</v>
      </c>
    </row>
    <row r="308" spans="1:23" ht="12.75">
      <c r="A308" s="98" t="s">
        <v>364</v>
      </c>
      <c r="B308" s="182"/>
      <c r="C308" s="166"/>
      <c r="D308" s="97"/>
      <c r="E308" s="99"/>
      <c r="F308" s="97"/>
      <c r="G308" s="31"/>
      <c r="H308" s="97"/>
      <c r="I308" s="97"/>
      <c r="J308" s="31"/>
      <c r="K308" s="31"/>
      <c r="L308" s="31"/>
      <c r="M308" s="32"/>
      <c r="N308" s="32"/>
      <c r="O308" s="31"/>
      <c r="P308" s="31"/>
      <c r="Q308" s="31"/>
      <c r="R308" s="31"/>
      <c r="S308" s="31"/>
      <c r="T308" s="100">
        <f t="shared" si="17"/>
        <v>0</v>
      </c>
      <c r="U308" s="114">
        <f t="shared" si="18"/>
        <v>0</v>
      </c>
      <c r="V308" s="97">
        <f t="shared" si="19"/>
        <v>-1221.8364012473903</v>
      </c>
      <c r="W308" s="110">
        <f t="shared" si="20"/>
        <v>0</v>
      </c>
    </row>
    <row r="309" spans="1:23" ht="12.75">
      <c r="A309" s="98" t="s">
        <v>365</v>
      </c>
      <c r="B309" s="182"/>
      <c r="C309" s="166"/>
      <c r="D309" s="97"/>
      <c r="E309" s="99"/>
      <c r="F309" s="97"/>
      <c r="G309" s="31"/>
      <c r="H309" s="97"/>
      <c r="I309" s="97"/>
      <c r="J309" s="31"/>
      <c r="K309" s="31"/>
      <c r="L309" s="31"/>
      <c r="M309" s="32"/>
      <c r="N309" s="32"/>
      <c r="O309" s="31"/>
      <c r="P309" s="31"/>
      <c r="Q309" s="31"/>
      <c r="R309" s="31"/>
      <c r="S309" s="31"/>
      <c r="T309" s="100">
        <f t="shared" si="17"/>
        <v>0</v>
      </c>
      <c r="U309" s="114">
        <f t="shared" si="18"/>
        <v>0</v>
      </c>
      <c r="V309" s="97">
        <f t="shared" si="19"/>
        <v>-1221.8364012473903</v>
      </c>
      <c r="W309" s="110">
        <f t="shared" si="20"/>
        <v>0</v>
      </c>
    </row>
    <row r="310" spans="1:23" ht="12.75">
      <c r="A310" s="98" t="s">
        <v>366</v>
      </c>
      <c r="B310" s="182"/>
      <c r="C310" s="166"/>
      <c r="D310" s="97"/>
      <c r="E310" s="99"/>
      <c r="F310" s="97"/>
      <c r="G310" s="31"/>
      <c r="H310" s="97"/>
      <c r="I310" s="97"/>
      <c r="J310" s="31"/>
      <c r="K310" s="31"/>
      <c r="L310" s="31"/>
      <c r="M310" s="32"/>
      <c r="N310" s="32"/>
      <c r="O310" s="31"/>
      <c r="P310" s="31"/>
      <c r="Q310" s="31"/>
      <c r="R310" s="31"/>
      <c r="S310" s="31"/>
      <c r="T310" s="100">
        <f t="shared" si="17"/>
        <v>0</v>
      </c>
      <c r="U310" s="114">
        <f t="shared" si="18"/>
        <v>0</v>
      </c>
      <c r="V310" s="97">
        <f t="shared" si="19"/>
        <v>-1221.8364012473903</v>
      </c>
      <c r="W310" s="110">
        <f t="shared" si="20"/>
        <v>0</v>
      </c>
    </row>
    <row r="311" spans="1:23" ht="12.75">
      <c r="A311" s="98" t="s">
        <v>367</v>
      </c>
      <c r="B311" s="182"/>
      <c r="C311" s="166"/>
      <c r="D311" s="97"/>
      <c r="E311" s="99"/>
      <c r="F311" s="97"/>
      <c r="G311" s="31"/>
      <c r="H311" s="97"/>
      <c r="I311" s="97"/>
      <c r="J311" s="31"/>
      <c r="K311" s="31"/>
      <c r="L311" s="31"/>
      <c r="M311" s="32"/>
      <c r="N311" s="32"/>
      <c r="O311" s="31"/>
      <c r="P311" s="31"/>
      <c r="Q311" s="31"/>
      <c r="R311" s="31"/>
      <c r="S311" s="31"/>
      <c r="T311" s="100">
        <f t="shared" si="17"/>
        <v>0</v>
      </c>
      <c r="U311" s="114">
        <f t="shared" si="18"/>
        <v>0</v>
      </c>
      <c r="V311" s="97">
        <f t="shared" si="19"/>
        <v>-1221.8364012473903</v>
      </c>
      <c r="W311" s="110">
        <f t="shared" si="20"/>
        <v>0</v>
      </c>
    </row>
    <row r="312" spans="1:23" ht="12.75">
      <c r="A312" s="98" t="s">
        <v>368</v>
      </c>
      <c r="B312" s="182"/>
      <c r="C312" s="166"/>
      <c r="D312" s="97"/>
      <c r="E312" s="99"/>
      <c r="F312" s="97"/>
      <c r="G312" s="31"/>
      <c r="H312" s="97"/>
      <c r="I312" s="97"/>
      <c r="J312" s="31"/>
      <c r="K312" s="31"/>
      <c r="L312" s="31"/>
      <c r="M312" s="32"/>
      <c r="N312" s="32"/>
      <c r="O312" s="31"/>
      <c r="P312" s="31"/>
      <c r="Q312" s="31"/>
      <c r="R312" s="31"/>
      <c r="S312" s="31"/>
      <c r="T312" s="100">
        <f t="shared" si="17"/>
        <v>0</v>
      </c>
      <c r="U312" s="114">
        <f t="shared" si="18"/>
        <v>0</v>
      </c>
      <c r="V312" s="97">
        <f t="shared" si="19"/>
        <v>-1221.8364012473903</v>
      </c>
      <c r="W312" s="110">
        <f t="shared" si="20"/>
        <v>0</v>
      </c>
    </row>
    <row r="313" spans="1:23" ht="12.75">
      <c r="A313" s="98" t="s">
        <v>369</v>
      </c>
      <c r="B313" s="182"/>
      <c r="C313" s="166"/>
      <c r="D313" s="97"/>
      <c r="E313" s="99"/>
      <c r="F313" s="97"/>
      <c r="G313" s="31"/>
      <c r="H313" s="97"/>
      <c r="I313" s="97"/>
      <c r="J313" s="31"/>
      <c r="K313" s="31"/>
      <c r="L313" s="31"/>
      <c r="M313" s="32"/>
      <c r="N313" s="32"/>
      <c r="O313" s="31"/>
      <c r="P313" s="31"/>
      <c r="Q313" s="31"/>
      <c r="R313" s="31"/>
      <c r="S313" s="31"/>
      <c r="T313" s="100">
        <f aca="true" t="shared" si="21" ref="T313:T318">SUM(D313:S313)</f>
        <v>0</v>
      </c>
      <c r="U313" s="114">
        <f aca="true" t="shared" si="22" ref="U313:U318">COUNTA(D313:S313)</f>
        <v>0</v>
      </c>
      <c r="V313" s="97">
        <f aca="true" t="shared" si="23" ref="V313:V318">T313-$T$5</f>
        <v>-1221.8364012473903</v>
      </c>
      <c r="W313" s="110">
        <f aca="true" t="shared" si="24" ref="W313:W318">IF((COUNTA(D313:S313)&gt;12),LARGE(D313:S313,1)+LARGE(D313:S313,2)+LARGE(D313:S313,3)+LARGE(D313:S313,4)+LARGE(D313:S313,5)+LARGE(D313:S313,6)+LARGE(D313:S313,7)+LARGE(D313:S313,8)+LARGE(D313:S313,9)+LARGE(D313:S313,10)+LARGE(D313:S313,11)+LARGE(D313:S313,12),SUM(D313:S313))</f>
        <v>0</v>
      </c>
    </row>
    <row r="314" spans="1:23" ht="12.75">
      <c r="A314" s="98" t="s">
        <v>370</v>
      </c>
      <c r="B314" s="182"/>
      <c r="C314" s="166"/>
      <c r="D314" s="97"/>
      <c r="E314" s="99"/>
      <c r="F314" s="97"/>
      <c r="G314" s="31"/>
      <c r="H314" s="97"/>
      <c r="I314" s="97"/>
      <c r="J314" s="31"/>
      <c r="K314" s="31"/>
      <c r="L314" s="31"/>
      <c r="M314" s="32"/>
      <c r="N314" s="32"/>
      <c r="O314" s="31"/>
      <c r="P314" s="31"/>
      <c r="Q314" s="31"/>
      <c r="R314" s="31"/>
      <c r="S314" s="31"/>
      <c r="T314" s="100">
        <f t="shared" si="21"/>
        <v>0</v>
      </c>
      <c r="U314" s="114">
        <f t="shared" si="22"/>
        <v>0</v>
      </c>
      <c r="V314" s="97">
        <f t="shared" si="23"/>
        <v>-1221.8364012473903</v>
      </c>
      <c r="W314" s="110">
        <f t="shared" si="24"/>
        <v>0</v>
      </c>
    </row>
    <row r="315" spans="1:23" ht="12.75">
      <c r="A315" s="98" t="s">
        <v>371</v>
      </c>
      <c r="B315" s="182"/>
      <c r="C315" s="166"/>
      <c r="D315" s="97"/>
      <c r="E315" s="99"/>
      <c r="F315" s="97"/>
      <c r="G315" s="31"/>
      <c r="H315" s="97"/>
      <c r="I315" s="97"/>
      <c r="J315" s="31"/>
      <c r="K315" s="31"/>
      <c r="L315" s="31"/>
      <c r="M315" s="32"/>
      <c r="N315" s="32"/>
      <c r="O315" s="31"/>
      <c r="P315" s="31"/>
      <c r="Q315" s="31"/>
      <c r="R315" s="31"/>
      <c r="S315" s="31"/>
      <c r="T315" s="100">
        <f t="shared" si="21"/>
        <v>0</v>
      </c>
      <c r="U315" s="114">
        <f t="shared" si="22"/>
        <v>0</v>
      </c>
      <c r="V315" s="97">
        <f t="shared" si="23"/>
        <v>-1221.8364012473903</v>
      </c>
      <c r="W315" s="110">
        <f t="shared" si="24"/>
        <v>0</v>
      </c>
    </row>
    <row r="316" spans="1:23" ht="12.75">
      <c r="A316" s="98" t="s">
        <v>372</v>
      </c>
      <c r="B316" s="182"/>
      <c r="C316" s="166"/>
      <c r="D316" s="97"/>
      <c r="E316" s="99"/>
      <c r="F316" s="97"/>
      <c r="G316" s="31"/>
      <c r="H316" s="97"/>
      <c r="I316" s="97"/>
      <c r="J316" s="31"/>
      <c r="K316" s="31"/>
      <c r="L316" s="31"/>
      <c r="M316" s="32"/>
      <c r="N316" s="32"/>
      <c r="O316" s="31"/>
      <c r="P316" s="31"/>
      <c r="Q316" s="31"/>
      <c r="R316" s="31"/>
      <c r="S316" s="31"/>
      <c r="T316" s="100">
        <f t="shared" si="21"/>
        <v>0</v>
      </c>
      <c r="U316" s="114">
        <f t="shared" si="22"/>
        <v>0</v>
      </c>
      <c r="V316" s="97">
        <f t="shared" si="23"/>
        <v>-1221.8364012473903</v>
      </c>
      <c r="W316" s="110">
        <f t="shared" si="24"/>
        <v>0</v>
      </c>
    </row>
    <row r="317" spans="1:23" ht="12.75">
      <c r="A317" s="98" t="s">
        <v>373</v>
      </c>
      <c r="B317" s="182"/>
      <c r="C317" s="166"/>
      <c r="D317" s="97"/>
      <c r="E317" s="99"/>
      <c r="F317" s="97"/>
      <c r="G317" s="31"/>
      <c r="H317" s="97"/>
      <c r="I317" s="97"/>
      <c r="J317" s="31"/>
      <c r="K317" s="31"/>
      <c r="L317" s="31"/>
      <c r="M317" s="32"/>
      <c r="N317" s="32"/>
      <c r="O317" s="31"/>
      <c r="P317" s="31"/>
      <c r="Q317" s="31"/>
      <c r="R317" s="31"/>
      <c r="S317" s="31"/>
      <c r="T317" s="100">
        <f t="shared" si="21"/>
        <v>0</v>
      </c>
      <c r="U317" s="114">
        <f t="shared" si="22"/>
        <v>0</v>
      </c>
      <c r="V317" s="97">
        <f t="shared" si="23"/>
        <v>-1221.8364012473903</v>
      </c>
      <c r="W317" s="110">
        <f t="shared" si="24"/>
        <v>0</v>
      </c>
    </row>
    <row r="318" spans="1:23" ht="12.75">
      <c r="A318" s="98" t="s">
        <v>374</v>
      </c>
      <c r="B318" s="182"/>
      <c r="C318" s="166"/>
      <c r="D318" s="97"/>
      <c r="E318" s="99"/>
      <c r="F318" s="97"/>
      <c r="G318" s="31"/>
      <c r="H318" s="97"/>
      <c r="I318" s="97"/>
      <c r="J318" s="31"/>
      <c r="K318" s="31"/>
      <c r="L318" s="31"/>
      <c r="M318" s="32"/>
      <c r="N318" s="32"/>
      <c r="O318" s="31"/>
      <c r="P318" s="31"/>
      <c r="Q318" s="31"/>
      <c r="R318" s="31"/>
      <c r="S318" s="31"/>
      <c r="T318" s="100">
        <f t="shared" si="21"/>
        <v>0</v>
      </c>
      <c r="U318" s="114">
        <f t="shared" si="22"/>
        <v>0</v>
      </c>
      <c r="V318" s="97">
        <f t="shared" si="23"/>
        <v>-1221.8364012473903</v>
      </c>
      <c r="W318" s="110">
        <f t="shared" si="24"/>
        <v>0</v>
      </c>
    </row>
    <row r="319" spans="1:23" ht="12.75">
      <c r="A319" s="98" t="s">
        <v>375</v>
      </c>
      <c r="B319" s="182"/>
      <c r="C319" s="166"/>
      <c r="D319" s="97"/>
      <c r="E319" s="99"/>
      <c r="F319" s="97"/>
      <c r="G319" s="31"/>
      <c r="H319" s="97"/>
      <c r="I319" s="97"/>
      <c r="J319" s="31"/>
      <c r="K319" s="31"/>
      <c r="L319" s="31"/>
      <c r="M319" s="32"/>
      <c r="N319" s="32"/>
      <c r="O319" s="31"/>
      <c r="P319" s="31"/>
      <c r="Q319" s="31"/>
      <c r="R319" s="31"/>
      <c r="S319" s="31"/>
      <c r="T319" s="100">
        <f>SUM(D319:S319)</f>
        <v>0</v>
      </c>
      <c r="U319" s="114">
        <f>COUNTA(D319:S319)</f>
        <v>0</v>
      </c>
      <c r="V319" s="97">
        <f>T319-$T$5</f>
        <v>-1221.8364012473903</v>
      </c>
      <c r="W319" s="110">
        <f>IF((COUNTA(D319:S319)&gt;12),LARGE(D319:S319,1)+LARGE(D319:S319,2)+LARGE(D319:S319,3)+LARGE(D319:S319,4)+LARGE(D319:S319,5)+LARGE(D319:S319,6)+LARGE(D319:S319,7)+LARGE(D319:S319,8)+LARGE(D319:S319,9)+LARGE(D319:S319,10)+LARGE(D319:S319,11)+LARGE(D319:S319,12),SUM(D319:S319))</f>
        <v>0</v>
      </c>
    </row>
    <row r="320" spans="1:23" ht="12.75">
      <c r="A320" s="98" t="s">
        <v>376</v>
      </c>
      <c r="B320" s="182"/>
      <c r="C320" s="166"/>
      <c r="D320" s="97"/>
      <c r="E320" s="99"/>
      <c r="F320" s="97"/>
      <c r="G320" s="31"/>
      <c r="H320" s="97"/>
      <c r="I320" s="97"/>
      <c r="J320" s="31"/>
      <c r="K320" s="31"/>
      <c r="L320" s="31"/>
      <c r="M320" s="32"/>
      <c r="N320" s="32"/>
      <c r="O320" s="31"/>
      <c r="P320" s="31"/>
      <c r="Q320" s="31"/>
      <c r="R320" s="31"/>
      <c r="S320" s="31"/>
      <c r="T320" s="100">
        <f>SUM(D320:S320)</f>
        <v>0</v>
      </c>
      <c r="U320" s="114">
        <f>COUNTA(D320:S320)</f>
        <v>0</v>
      </c>
      <c r="V320" s="97">
        <f>T320-$T$5</f>
        <v>-1221.8364012473903</v>
      </c>
      <c r="W320" s="110">
        <f>IF((COUNTA(D320:S320)&gt;12),LARGE(D320:S320,1)+LARGE(D320:S320,2)+LARGE(D320:S320,3)+LARGE(D320:S320,4)+LARGE(D320:S320,5)+LARGE(D320:S320,6)+LARGE(D320:S320,7)+LARGE(D320:S320,8)+LARGE(D320:S320,9)+LARGE(D320:S320,10)+LARGE(D320:S320,11)+LARGE(D320:S320,12),SUM(D320:S320))</f>
        <v>0</v>
      </c>
    </row>
    <row r="321" spans="1:23" ht="12.75">
      <c r="A321" s="98" t="s">
        <v>377</v>
      </c>
      <c r="B321" s="182"/>
      <c r="C321" s="166"/>
      <c r="D321" s="97"/>
      <c r="E321" s="99"/>
      <c r="F321" s="97"/>
      <c r="G321" s="31"/>
      <c r="H321" s="97"/>
      <c r="I321" s="97"/>
      <c r="J321" s="31"/>
      <c r="K321" s="31"/>
      <c r="L321" s="31"/>
      <c r="M321" s="32"/>
      <c r="N321" s="32"/>
      <c r="O321" s="31"/>
      <c r="P321" s="31"/>
      <c r="Q321" s="31"/>
      <c r="R321" s="31"/>
      <c r="S321" s="31"/>
      <c r="T321" s="100">
        <f>SUM(D321:S321)</f>
        <v>0</v>
      </c>
      <c r="U321" s="114">
        <f>COUNTA(D321:S321)</f>
        <v>0</v>
      </c>
      <c r="V321" s="97">
        <f>T321-$T$5</f>
        <v>-1221.8364012473903</v>
      </c>
      <c r="W321" s="110">
        <f>IF((COUNTA(D321:S321)&gt;12),LARGE(D321:S321,1)+LARGE(D321:S321,2)+LARGE(D321:S321,3)+LARGE(D321:S321,4)+LARGE(D321:S321,5)+LARGE(D321:S321,6)+LARGE(D321:S321,7)+LARGE(D321:S321,8)+LARGE(D321:S321,9)+LARGE(D321:S321,10)+LARGE(D321:S321,11)+LARGE(D321:S321,12),SUM(D321:S321))</f>
        <v>0</v>
      </c>
    </row>
    <row r="322" spans="1:23" ht="12.75">
      <c r="A322" s="98" t="s">
        <v>378</v>
      </c>
      <c r="B322" s="182"/>
      <c r="C322" s="166"/>
      <c r="D322" s="97"/>
      <c r="E322" s="99"/>
      <c r="F322" s="97"/>
      <c r="G322" s="31"/>
      <c r="H322" s="97"/>
      <c r="I322" s="97"/>
      <c r="J322" s="31"/>
      <c r="K322" s="31"/>
      <c r="L322" s="31"/>
      <c r="M322" s="32"/>
      <c r="N322" s="32"/>
      <c r="O322" s="31"/>
      <c r="P322" s="31"/>
      <c r="Q322" s="31"/>
      <c r="R322" s="31"/>
      <c r="S322" s="31"/>
      <c r="T322" s="100">
        <f>SUM(D322:S322)</f>
        <v>0</v>
      </c>
      <c r="U322" s="114">
        <f>COUNTA(D322:S322)</f>
        <v>0</v>
      </c>
      <c r="V322" s="97">
        <f>T322-$T$5</f>
        <v>-1221.8364012473903</v>
      </c>
      <c r="W322" s="110">
        <f>IF((COUNTA(D322:S322)&gt;12),LARGE(D322:S322,1)+LARGE(D322:S322,2)+LARGE(D322:S322,3)+LARGE(D322:S322,4)+LARGE(D322:S322,5)+LARGE(D322:S322,6)+LARGE(D322:S322,7)+LARGE(D322:S322,8)+LARGE(D322:S322,9)+LARGE(D322:S322,10)+LARGE(D322:S322,11)+LARGE(D322:S322,12),SUM(D322:S322))</f>
        <v>0</v>
      </c>
    </row>
    <row r="323" spans="1:23" ht="12.75">
      <c r="A323" s="98" t="s">
        <v>379</v>
      </c>
      <c r="B323" s="182"/>
      <c r="C323" s="166"/>
      <c r="D323" s="97"/>
      <c r="E323" s="99"/>
      <c r="F323" s="97"/>
      <c r="G323" s="31"/>
      <c r="H323" s="97"/>
      <c r="I323" s="97"/>
      <c r="J323" s="31"/>
      <c r="K323" s="31"/>
      <c r="L323" s="31"/>
      <c r="M323" s="32"/>
      <c r="N323" s="32"/>
      <c r="O323" s="31"/>
      <c r="P323" s="31"/>
      <c r="Q323" s="31"/>
      <c r="R323" s="31"/>
      <c r="S323" s="31"/>
      <c r="T323" s="100">
        <f>SUM(D323:S323)</f>
        <v>0</v>
      </c>
      <c r="U323" s="114">
        <f>COUNTA(D323:S323)</f>
        <v>0</v>
      </c>
      <c r="V323" s="97">
        <f>T323-$T$5</f>
        <v>-1221.8364012473903</v>
      </c>
      <c r="W323" s="110">
        <f>IF((COUNTA(D323:S323)&gt;12),LARGE(D323:S323,1)+LARGE(D323:S323,2)+LARGE(D323:S323,3)+LARGE(D323:S323,4)+LARGE(D323:S323,5)+LARGE(D323:S323,6)+LARGE(D323:S323,7)+LARGE(D323:S323,8)+LARGE(D323:S323,9)+LARGE(D323:S323,10)+LARGE(D323:S323,11)+LARGE(D323:S323,12),SUM(D323:S323))</f>
        <v>0</v>
      </c>
    </row>
    <row r="324" spans="1:23" ht="12.75">
      <c r="A324" s="98" t="s">
        <v>380</v>
      </c>
      <c r="B324" s="182"/>
      <c r="C324" s="166"/>
      <c r="D324" s="97"/>
      <c r="E324" s="99"/>
      <c r="F324" s="97"/>
      <c r="G324" s="31"/>
      <c r="H324" s="97"/>
      <c r="I324" s="97"/>
      <c r="J324" s="31"/>
      <c r="K324" s="31"/>
      <c r="L324" s="31"/>
      <c r="M324" s="32"/>
      <c r="N324" s="32"/>
      <c r="O324" s="31"/>
      <c r="P324" s="31"/>
      <c r="Q324" s="31"/>
      <c r="R324" s="31"/>
      <c r="S324" s="31"/>
      <c r="T324" s="100">
        <f aca="true" t="shared" si="25" ref="T324:T387">SUM(D324:S324)</f>
        <v>0</v>
      </c>
      <c r="U324" s="114">
        <f aca="true" t="shared" si="26" ref="U324:U387">COUNTA(D324:S324)</f>
        <v>0</v>
      </c>
      <c r="V324" s="97">
        <f aca="true" t="shared" si="27" ref="V324:V387">T324-$T$5</f>
        <v>-1221.8364012473903</v>
      </c>
      <c r="W324" s="110">
        <f aca="true" t="shared" si="28" ref="W324:W387">IF((COUNTA(D324:S324)&gt;12),LARGE(D324:S324,1)+LARGE(D324:S324,2)+LARGE(D324:S324,3)+LARGE(D324:S324,4)+LARGE(D324:S324,5)+LARGE(D324:S324,6)+LARGE(D324:S324,7)+LARGE(D324:S324,8)+LARGE(D324:S324,9)+LARGE(D324:S324,10)+LARGE(D324:S324,11)+LARGE(D324:S324,12),SUM(D324:S324))</f>
        <v>0</v>
      </c>
    </row>
    <row r="325" spans="1:23" ht="12.75">
      <c r="A325" s="98" t="s">
        <v>381</v>
      </c>
      <c r="B325" s="182"/>
      <c r="C325" s="166"/>
      <c r="D325" s="97"/>
      <c r="E325" s="99"/>
      <c r="F325" s="97"/>
      <c r="G325" s="31"/>
      <c r="H325" s="97"/>
      <c r="I325" s="97"/>
      <c r="J325" s="31"/>
      <c r="K325" s="31"/>
      <c r="L325" s="31"/>
      <c r="M325" s="32"/>
      <c r="N325" s="32"/>
      <c r="O325" s="31"/>
      <c r="P325" s="31"/>
      <c r="Q325" s="31"/>
      <c r="R325" s="31"/>
      <c r="S325" s="31"/>
      <c r="T325" s="100">
        <f t="shared" si="25"/>
        <v>0</v>
      </c>
      <c r="U325" s="114">
        <f t="shared" si="26"/>
        <v>0</v>
      </c>
      <c r="V325" s="97">
        <f t="shared" si="27"/>
        <v>-1221.8364012473903</v>
      </c>
      <c r="W325" s="110">
        <f t="shared" si="28"/>
        <v>0</v>
      </c>
    </row>
    <row r="326" spans="1:23" ht="12.75">
      <c r="A326" s="98" t="s">
        <v>382</v>
      </c>
      <c r="B326" s="182"/>
      <c r="C326" s="166"/>
      <c r="D326" s="97"/>
      <c r="E326" s="99"/>
      <c r="F326" s="97"/>
      <c r="G326" s="31"/>
      <c r="H326" s="97"/>
      <c r="I326" s="97"/>
      <c r="J326" s="31"/>
      <c r="K326" s="31"/>
      <c r="L326" s="31"/>
      <c r="M326" s="32"/>
      <c r="N326" s="32"/>
      <c r="O326" s="31"/>
      <c r="P326" s="31"/>
      <c r="Q326" s="31"/>
      <c r="R326" s="31"/>
      <c r="S326" s="31"/>
      <c r="T326" s="100">
        <f t="shared" si="25"/>
        <v>0</v>
      </c>
      <c r="U326" s="114">
        <f t="shared" si="26"/>
        <v>0</v>
      </c>
      <c r="V326" s="97">
        <f t="shared" si="27"/>
        <v>-1221.8364012473903</v>
      </c>
      <c r="W326" s="110">
        <f t="shared" si="28"/>
        <v>0</v>
      </c>
    </row>
    <row r="327" spans="1:23" ht="12.75">
      <c r="A327" s="98" t="s">
        <v>383</v>
      </c>
      <c r="B327" s="182"/>
      <c r="C327" s="166"/>
      <c r="D327" s="97"/>
      <c r="E327" s="99"/>
      <c r="F327" s="97"/>
      <c r="G327" s="31"/>
      <c r="H327" s="97"/>
      <c r="I327" s="97"/>
      <c r="J327" s="31"/>
      <c r="K327" s="31"/>
      <c r="L327" s="31"/>
      <c r="M327" s="32"/>
      <c r="N327" s="32"/>
      <c r="O327" s="31"/>
      <c r="P327" s="31"/>
      <c r="Q327" s="31"/>
      <c r="R327" s="31"/>
      <c r="S327" s="31"/>
      <c r="T327" s="100">
        <f t="shared" si="25"/>
        <v>0</v>
      </c>
      <c r="U327" s="114">
        <f t="shared" si="26"/>
        <v>0</v>
      </c>
      <c r="V327" s="97">
        <f t="shared" si="27"/>
        <v>-1221.8364012473903</v>
      </c>
      <c r="W327" s="110">
        <f t="shared" si="28"/>
        <v>0</v>
      </c>
    </row>
    <row r="328" spans="1:23" ht="12.75">
      <c r="A328" s="98" t="s">
        <v>384</v>
      </c>
      <c r="B328" s="182"/>
      <c r="C328" s="166"/>
      <c r="D328" s="97"/>
      <c r="E328" s="99"/>
      <c r="F328" s="97"/>
      <c r="G328" s="31"/>
      <c r="H328" s="97"/>
      <c r="I328" s="97"/>
      <c r="J328" s="31"/>
      <c r="K328" s="31"/>
      <c r="L328" s="31"/>
      <c r="M328" s="32"/>
      <c r="N328" s="32"/>
      <c r="O328" s="31"/>
      <c r="P328" s="31"/>
      <c r="Q328" s="31"/>
      <c r="R328" s="31"/>
      <c r="S328" s="31"/>
      <c r="T328" s="100">
        <f t="shared" si="25"/>
        <v>0</v>
      </c>
      <c r="U328" s="114">
        <f t="shared" si="26"/>
        <v>0</v>
      </c>
      <c r="V328" s="97">
        <f t="shared" si="27"/>
        <v>-1221.8364012473903</v>
      </c>
      <c r="W328" s="110">
        <f t="shared" si="28"/>
        <v>0</v>
      </c>
    </row>
    <row r="329" spans="1:23" ht="12.75">
      <c r="A329" s="98" t="s">
        <v>385</v>
      </c>
      <c r="B329" s="182"/>
      <c r="C329" s="166"/>
      <c r="D329" s="97"/>
      <c r="E329" s="99"/>
      <c r="F329" s="97"/>
      <c r="G329" s="31"/>
      <c r="H329" s="97"/>
      <c r="I329" s="97"/>
      <c r="J329" s="31"/>
      <c r="K329" s="31"/>
      <c r="L329" s="31"/>
      <c r="M329" s="32"/>
      <c r="N329" s="32"/>
      <c r="O329" s="31"/>
      <c r="P329" s="31"/>
      <c r="Q329" s="31"/>
      <c r="R329" s="31"/>
      <c r="S329" s="31"/>
      <c r="T329" s="100">
        <f t="shared" si="25"/>
        <v>0</v>
      </c>
      <c r="U329" s="114">
        <f t="shared" si="26"/>
        <v>0</v>
      </c>
      <c r="V329" s="97">
        <f t="shared" si="27"/>
        <v>-1221.8364012473903</v>
      </c>
      <c r="W329" s="110">
        <f t="shared" si="28"/>
        <v>0</v>
      </c>
    </row>
    <row r="330" spans="1:23" ht="12.75">
      <c r="A330" s="98" t="s">
        <v>386</v>
      </c>
      <c r="B330" s="182"/>
      <c r="C330" s="166"/>
      <c r="D330" s="97"/>
      <c r="E330" s="99"/>
      <c r="F330" s="97"/>
      <c r="G330" s="31"/>
      <c r="H330" s="97"/>
      <c r="I330" s="97"/>
      <c r="J330" s="31"/>
      <c r="K330" s="31"/>
      <c r="L330" s="31"/>
      <c r="M330" s="32"/>
      <c r="N330" s="32"/>
      <c r="O330" s="31"/>
      <c r="P330" s="31"/>
      <c r="Q330" s="31"/>
      <c r="R330" s="31"/>
      <c r="S330" s="31"/>
      <c r="T330" s="100">
        <f t="shared" si="25"/>
        <v>0</v>
      </c>
      <c r="U330" s="114">
        <f t="shared" si="26"/>
        <v>0</v>
      </c>
      <c r="V330" s="97">
        <f t="shared" si="27"/>
        <v>-1221.8364012473903</v>
      </c>
      <c r="W330" s="110">
        <f t="shared" si="28"/>
        <v>0</v>
      </c>
    </row>
    <row r="331" spans="1:23" ht="12.75">
      <c r="A331" s="98" t="s">
        <v>387</v>
      </c>
      <c r="B331" s="182"/>
      <c r="C331" s="166"/>
      <c r="D331" s="97"/>
      <c r="E331" s="99"/>
      <c r="F331" s="97"/>
      <c r="G331" s="31"/>
      <c r="H331" s="97"/>
      <c r="I331" s="97"/>
      <c r="J331" s="31"/>
      <c r="K331" s="31"/>
      <c r="L331" s="31"/>
      <c r="M331" s="32"/>
      <c r="N331" s="32"/>
      <c r="O331" s="31"/>
      <c r="P331" s="31"/>
      <c r="Q331" s="31"/>
      <c r="R331" s="31"/>
      <c r="S331" s="31"/>
      <c r="T331" s="100">
        <f t="shared" si="25"/>
        <v>0</v>
      </c>
      <c r="U331" s="114">
        <f t="shared" si="26"/>
        <v>0</v>
      </c>
      <c r="V331" s="97">
        <f t="shared" si="27"/>
        <v>-1221.8364012473903</v>
      </c>
      <c r="W331" s="110">
        <f t="shared" si="28"/>
        <v>0</v>
      </c>
    </row>
    <row r="332" spans="1:23" ht="12.75">
      <c r="A332" s="98" t="s">
        <v>388</v>
      </c>
      <c r="B332" s="182"/>
      <c r="C332" s="166"/>
      <c r="D332" s="97"/>
      <c r="E332" s="99"/>
      <c r="F332" s="97"/>
      <c r="G332" s="31"/>
      <c r="H332" s="97"/>
      <c r="I332" s="97"/>
      <c r="J332" s="31"/>
      <c r="K332" s="31"/>
      <c r="L332" s="31"/>
      <c r="M332" s="32"/>
      <c r="N332" s="32"/>
      <c r="O332" s="31"/>
      <c r="P332" s="31"/>
      <c r="Q332" s="31"/>
      <c r="R332" s="31"/>
      <c r="S332" s="31"/>
      <c r="T332" s="100">
        <f t="shared" si="25"/>
        <v>0</v>
      </c>
      <c r="U332" s="114">
        <f t="shared" si="26"/>
        <v>0</v>
      </c>
      <c r="V332" s="97">
        <f t="shared" si="27"/>
        <v>-1221.8364012473903</v>
      </c>
      <c r="W332" s="110">
        <f t="shared" si="28"/>
        <v>0</v>
      </c>
    </row>
    <row r="333" spans="1:23" ht="12.75">
      <c r="A333" s="98" t="s">
        <v>389</v>
      </c>
      <c r="B333" s="182"/>
      <c r="C333" s="166"/>
      <c r="D333" s="97"/>
      <c r="E333" s="99"/>
      <c r="F333" s="97"/>
      <c r="G333" s="31"/>
      <c r="H333" s="97"/>
      <c r="I333" s="97"/>
      <c r="J333" s="31"/>
      <c r="K333" s="31"/>
      <c r="L333" s="31"/>
      <c r="M333" s="32"/>
      <c r="N333" s="32"/>
      <c r="O333" s="31"/>
      <c r="P333" s="31"/>
      <c r="Q333" s="31"/>
      <c r="R333" s="31"/>
      <c r="S333" s="31"/>
      <c r="T333" s="100">
        <f t="shared" si="25"/>
        <v>0</v>
      </c>
      <c r="U333" s="114">
        <f t="shared" si="26"/>
        <v>0</v>
      </c>
      <c r="V333" s="97">
        <f t="shared" si="27"/>
        <v>-1221.8364012473903</v>
      </c>
      <c r="W333" s="110">
        <f t="shared" si="28"/>
        <v>0</v>
      </c>
    </row>
    <row r="334" spans="1:23" ht="12.75">
      <c r="A334" s="98" t="s">
        <v>390</v>
      </c>
      <c r="B334" s="182"/>
      <c r="C334" s="166"/>
      <c r="D334" s="97"/>
      <c r="E334" s="99"/>
      <c r="F334" s="97"/>
      <c r="G334" s="31"/>
      <c r="H334" s="97"/>
      <c r="I334" s="97"/>
      <c r="J334" s="31"/>
      <c r="K334" s="31"/>
      <c r="L334" s="31"/>
      <c r="M334" s="32"/>
      <c r="N334" s="32"/>
      <c r="O334" s="31"/>
      <c r="P334" s="31"/>
      <c r="Q334" s="31"/>
      <c r="R334" s="31"/>
      <c r="S334" s="31"/>
      <c r="T334" s="100">
        <f t="shared" si="25"/>
        <v>0</v>
      </c>
      <c r="U334" s="114">
        <f t="shared" si="26"/>
        <v>0</v>
      </c>
      <c r="V334" s="97">
        <f t="shared" si="27"/>
        <v>-1221.8364012473903</v>
      </c>
      <c r="W334" s="110">
        <f t="shared" si="28"/>
        <v>0</v>
      </c>
    </row>
    <row r="335" spans="1:23" ht="12.75">
      <c r="A335" s="98" t="s">
        <v>392</v>
      </c>
      <c r="B335" s="182"/>
      <c r="C335" s="166"/>
      <c r="D335" s="97"/>
      <c r="E335" s="99"/>
      <c r="F335" s="97"/>
      <c r="G335" s="31"/>
      <c r="H335" s="97"/>
      <c r="I335" s="97"/>
      <c r="J335" s="31"/>
      <c r="K335" s="31"/>
      <c r="L335" s="31"/>
      <c r="M335" s="32"/>
      <c r="N335" s="32"/>
      <c r="O335" s="31"/>
      <c r="P335" s="31"/>
      <c r="Q335" s="31"/>
      <c r="R335" s="31"/>
      <c r="S335" s="31"/>
      <c r="T335" s="100">
        <f t="shared" si="25"/>
        <v>0</v>
      </c>
      <c r="U335" s="114">
        <f t="shared" si="26"/>
        <v>0</v>
      </c>
      <c r="V335" s="97">
        <f t="shared" si="27"/>
        <v>-1221.8364012473903</v>
      </c>
      <c r="W335" s="110">
        <f t="shared" si="28"/>
        <v>0</v>
      </c>
    </row>
    <row r="336" spans="1:23" ht="12.75">
      <c r="A336" s="98" t="s">
        <v>393</v>
      </c>
      <c r="B336" s="182"/>
      <c r="C336" s="166"/>
      <c r="D336" s="97"/>
      <c r="E336" s="99"/>
      <c r="F336" s="97"/>
      <c r="G336" s="31"/>
      <c r="H336" s="97"/>
      <c r="I336" s="97"/>
      <c r="J336" s="31"/>
      <c r="K336" s="31"/>
      <c r="L336" s="31"/>
      <c r="M336" s="32"/>
      <c r="N336" s="32"/>
      <c r="O336" s="31"/>
      <c r="P336" s="31"/>
      <c r="Q336" s="31"/>
      <c r="R336" s="31"/>
      <c r="S336" s="31"/>
      <c r="T336" s="100">
        <f t="shared" si="25"/>
        <v>0</v>
      </c>
      <c r="U336" s="114">
        <f t="shared" si="26"/>
        <v>0</v>
      </c>
      <c r="V336" s="97">
        <f t="shared" si="27"/>
        <v>-1221.8364012473903</v>
      </c>
      <c r="W336" s="110">
        <f t="shared" si="28"/>
        <v>0</v>
      </c>
    </row>
    <row r="337" spans="1:23" ht="12.75">
      <c r="A337" s="98" t="s">
        <v>394</v>
      </c>
      <c r="B337" s="182"/>
      <c r="C337" s="166"/>
      <c r="D337" s="97"/>
      <c r="E337" s="99"/>
      <c r="F337" s="97"/>
      <c r="G337" s="31"/>
      <c r="H337" s="97"/>
      <c r="I337" s="97"/>
      <c r="J337" s="31"/>
      <c r="K337" s="31"/>
      <c r="L337" s="31"/>
      <c r="M337" s="32"/>
      <c r="N337" s="32"/>
      <c r="O337" s="31"/>
      <c r="P337" s="31"/>
      <c r="Q337" s="31"/>
      <c r="R337" s="31"/>
      <c r="S337" s="31"/>
      <c r="T337" s="100">
        <f t="shared" si="25"/>
        <v>0</v>
      </c>
      <c r="U337" s="114">
        <f t="shared" si="26"/>
        <v>0</v>
      </c>
      <c r="V337" s="97">
        <f t="shared" si="27"/>
        <v>-1221.8364012473903</v>
      </c>
      <c r="W337" s="110">
        <f t="shared" si="28"/>
        <v>0</v>
      </c>
    </row>
    <row r="338" spans="1:23" ht="12.75">
      <c r="A338" s="98" t="s">
        <v>395</v>
      </c>
      <c r="B338" s="182"/>
      <c r="C338" s="166"/>
      <c r="D338" s="97"/>
      <c r="E338" s="99"/>
      <c r="F338" s="97"/>
      <c r="G338" s="31"/>
      <c r="H338" s="97"/>
      <c r="I338" s="97"/>
      <c r="J338" s="31"/>
      <c r="K338" s="31"/>
      <c r="L338" s="31"/>
      <c r="M338" s="32"/>
      <c r="N338" s="32"/>
      <c r="O338" s="31"/>
      <c r="P338" s="31"/>
      <c r="Q338" s="31"/>
      <c r="R338" s="31"/>
      <c r="S338" s="31"/>
      <c r="T338" s="100">
        <f t="shared" si="25"/>
        <v>0</v>
      </c>
      <c r="U338" s="114">
        <f t="shared" si="26"/>
        <v>0</v>
      </c>
      <c r="V338" s="97">
        <f t="shared" si="27"/>
        <v>-1221.8364012473903</v>
      </c>
      <c r="W338" s="110">
        <f t="shared" si="28"/>
        <v>0</v>
      </c>
    </row>
    <row r="339" spans="1:23" ht="12.75">
      <c r="A339" s="98" t="s">
        <v>396</v>
      </c>
      <c r="B339" s="182"/>
      <c r="C339" s="166"/>
      <c r="D339" s="97"/>
      <c r="E339" s="99"/>
      <c r="F339" s="97"/>
      <c r="G339" s="31"/>
      <c r="H339" s="97"/>
      <c r="I339" s="97"/>
      <c r="J339" s="31"/>
      <c r="K339" s="31"/>
      <c r="L339" s="31"/>
      <c r="M339" s="32"/>
      <c r="N339" s="32"/>
      <c r="O339" s="31"/>
      <c r="P339" s="31"/>
      <c r="Q339" s="31"/>
      <c r="R339" s="31"/>
      <c r="S339" s="31"/>
      <c r="T339" s="100">
        <f t="shared" si="25"/>
        <v>0</v>
      </c>
      <c r="U339" s="114">
        <f t="shared" si="26"/>
        <v>0</v>
      </c>
      <c r="V339" s="97">
        <f t="shared" si="27"/>
        <v>-1221.8364012473903</v>
      </c>
      <c r="W339" s="110">
        <f t="shared" si="28"/>
        <v>0</v>
      </c>
    </row>
    <row r="340" spans="1:23" ht="12.75">
      <c r="A340" s="98" t="s">
        <v>397</v>
      </c>
      <c r="B340" s="182"/>
      <c r="C340" s="166"/>
      <c r="D340" s="97"/>
      <c r="E340" s="99"/>
      <c r="F340" s="97"/>
      <c r="G340" s="31"/>
      <c r="H340" s="97"/>
      <c r="I340" s="97"/>
      <c r="J340" s="31"/>
      <c r="K340" s="31"/>
      <c r="L340" s="31"/>
      <c r="M340" s="32"/>
      <c r="N340" s="32"/>
      <c r="O340" s="31"/>
      <c r="P340" s="31"/>
      <c r="Q340" s="31"/>
      <c r="R340" s="31"/>
      <c r="S340" s="31"/>
      <c r="T340" s="100">
        <f t="shared" si="25"/>
        <v>0</v>
      </c>
      <c r="U340" s="114">
        <f t="shared" si="26"/>
        <v>0</v>
      </c>
      <c r="V340" s="97">
        <f t="shared" si="27"/>
        <v>-1221.8364012473903</v>
      </c>
      <c r="W340" s="110">
        <f t="shared" si="28"/>
        <v>0</v>
      </c>
    </row>
    <row r="341" spans="1:23" ht="12.75">
      <c r="A341" s="98" t="s">
        <v>398</v>
      </c>
      <c r="B341" s="182"/>
      <c r="C341" s="166"/>
      <c r="D341" s="97"/>
      <c r="E341" s="99"/>
      <c r="F341" s="97"/>
      <c r="G341" s="31"/>
      <c r="H341" s="97"/>
      <c r="I341" s="97"/>
      <c r="J341" s="31"/>
      <c r="K341" s="31"/>
      <c r="L341" s="31"/>
      <c r="M341" s="32"/>
      <c r="N341" s="32"/>
      <c r="O341" s="31"/>
      <c r="P341" s="31"/>
      <c r="Q341" s="31"/>
      <c r="R341" s="31"/>
      <c r="S341" s="31"/>
      <c r="T341" s="100">
        <f t="shared" si="25"/>
        <v>0</v>
      </c>
      <c r="U341" s="114">
        <f t="shared" si="26"/>
        <v>0</v>
      </c>
      <c r="V341" s="97">
        <f t="shared" si="27"/>
        <v>-1221.8364012473903</v>
      </c>
      <c r="W341" s="110">
        <f t="shared" si="28"/>
        <v>0</v>
      </c>
    </row>
    <row r="342" spans="1:23" ht="12.75">
      <c r="A342" s="98" t="s">
        <v>399</v>
      </c>
      <c r="B342" s="182"/>
      <c r="C342" s="166"/>
      <c r="D342" s="97"/>
      <c r="E342" s="99"/>
      <c r="F342" s="97"/>
      <c r="G342" s="31"/>
      <c r="H342" s="97"/>
      <c r="I342" s="97"/>
      <c r="J342" s="31"/>
      <c r="K342" s="31"/>
      <c r="L342" s="31"/>
      <c r="M342" s="32"/>
      <c r="N342" s="32"/>
      <c r="O342" s="31"/>
      <c r="P342" s="31"/>
      <c r="Q342" s="31"/>
      <c r="R342" s="31"/>
      <c r="S342" s="31"/>
      <c r="T342" s="100">
        <f t="shared" si="25"/>
        <v>0</v>
      </c>
      <c r="U342" s="114">
        <f t="shared" si="26"/>
        <v>0</v>
      </c>
      <c r="V342" s="97">
        <f t="shared" si="27"/>
        <v>-1221.8364012473903</v>
      </c>
      <c r="W342" s="110">
        <f t="shared" si="28"/>
        <v>0</v>
      </c>
    </row>
    <row r="343" spans="1:23" ht="12.75">
      <c r="A343" s="98" t="s">
        <v>400</v>
      </c>
      <c r="B343" s="182"/>
      <c r="C343" s="166"/>
      <c r="D343" s="97"/>
      <c r="E343" s="99"/>
      <c r="F343" s="97"/>
      <c r="G343" s="31"/>
      <c r="H343" s="97"/>
      <c r="I343" s="97"/>
      <c r="J343" s="31"/>
      <c r="K343" s="31"/>
      <c r="L343" s="31"/>
      <c r="M343" s="32"/>
      <c r="N343" s="32"/>
      <c r="O343" s="31"/>
      <c r="P343" s="31"/>
      <c r="Q343" s="31"/>
      <c r="R343" s="31"/>
      <c r="S343" s="31"/>
      <c r="T343" s="100">
        <f t="shared" si="25"/>
        <v>0</v>
      </c>
      <c r="U343" s="114">
        <f t="shared" si="26"/>
        <v>0</v>
      </c>
      <c r="V343" s="97">
        <f t="shared" si="27"/>
        <v>-1221.8364012473903</v>
      </c>
      <c r="W343" s="110">
        <f t="shared" si="28"/>
        <v>0</v>
      </c>
    </row>
    <row r="344" spans="1:23" ht="12.75">
      <c r="A344" s="98" t="s">
        <v>401</v>
      </c>
      <c r="B344" s="182"/>
      <c r="C344" s="166"/>
      <c r="D344" s="97"/>
      <c r="E344" s="99"/>
      <c r="F344" s="97"/>
      <c r="G344" s="31"/>
      <c r="H344" s="97"/>
      <c r="I344" s="97"/>
      <c r="J344" s="31"/>
      <c r="K344" s="31"/>
      <c r="L344" s="31"/>
      <c r="M344" s="32"/>
      <c r="N344" s="32"/>
      <c r="O344" s="31"/>
      <c r="P344" s="31"/>
      <c r="Q344" s="31"/>
      <c r="R344" s="31"/>
      <c r="S344" s="31"/>
      <c r="T344" s="100">
        <f t="shared" si="25"/>
        <v>0</v>
      </c>
      <c r="U344" s="114">
        <f t="shared" si="26"/>
        <v>0</v>
      </c>
      <c r="V344" s="97">
        <f t="shared" si="27"/>
        <v>-1221.8364012473903</v>
      </c>
      <c r="W344" s="110">
        <f t="shared" si="28"/>
        <v>0</v>
      </c>
    </row>
    <row r="345" spans="1:23" ht="12.75">
      <c r="A345" s="98" t="s">
        <v>402</v>
      </c>
      <c r="B345" s="182"/>
      <c r="C345" s="166"/>
      <c r="D345" s="97"/>
      <c r="E345" s="99"/>
      <c r="F345" s="97"/>
      <c r="G345" s="31"/>
      <c r="H345" s="97"/>
      <c r="I345" s="97"/>
      <c r="J345" s="31"/>
      <c r="K345" s="31"/>
      <c r="L345" s="31"/>
      <c r="M345" s="32"/>
      <c r="N345" s="32"/>
      <c r="O345" s="31"/>
      <c r="P345" s="31"/>
      <c r="Q345" s="31"/>
      <c r="R345" s="31"/>
      <c r="S345" s="31"/>
      <c r="T345" s="100">
        <f t="shared" si="25"/>
        <v>0</v>
      </c>
      <c r="U345" s="114">
        <f t="shared" si="26"/>
        <v>0</v>
      </c>
      <c r="V345" s="97">
        <f t="shared" si="27"/>
        <v>-1221.8364012473903</v>
      </c>
      <c r="W345" s="110">
        <f t="shared" si="28"/>
        <v>0</v>
      </c>
    </row>
    <row r="346" spans="1:23" ht="12.75">
      <c r="A346" s="98" t="s">
        <v>403</v>
      </c>
      <c r="B346" s="182"/>
      <c r="C346" s="166"/>
      <c r="D346" s="97"/>
      <c r="E346" s="99"/>
      <c r="F346" s="97"/>
      <c r="G346" s="31"/>
      <c r="H346" s="97"/>
      <c r="I346" s="97"/>
      <c r="J346" s="31"/>
      <c r="K346" s="31"/>
      <c r="L346" s="31"/>
      <c r="M346" s="32"/>
      <c r="N346" s="32"/>
      <c r="O346" s="31"/>
      <c r="P346" s="31"/>
      <c r="Q346" s="31"/>
      <c r="R346" s="31"/>
      <c r="S346" s="31"/>
      <c r="T346" s="100">
        <f t="shared" si="25"/>
        <v>0</v>
      </c>
      <c r="U346" s="114">
        <f t="shared" si="26"/>
        <v>0</v>
      </c>
      <c r="V346" s="97">
        <f t="shared" si="27"/>
        <v>-1221.8364012473903</v>
      </c>
      <c r="W346" s="110">
        <f t="shared" si="28"/>
        <v>0</v>
      </c>
    </row>
    <row r="347" spans="1:23" ht="12.75">
      <c r="A347" s="98" t="s">
        <v>404</v>
      </c>
      <c r="B347" s="182"/>
      <c r="C347" s="166"/>
      <c r="D347" s="97"/>
      <c r="E347" s="99"/>
      <c r="F347" s="97"/>
      <c r="G347" s="31"/>
      <c r="H347" s="97"/>
      <c r="I347" s="97"/>
      <c r="J347" s="31"/>
      <c r="K347" s="31"/>
      <c r="L347" s="31"/>
      <c r="M347" s="32"/>
      <c r="N347" s="32"/>
      <c r="O347" s="31"/>
      <c r="P347" s="31"/>
      <c r="Q347" s="31"/>
      <c r="R347" s="31"/>
      <c r="S347" s="31"/>
      <c r="T347" s="100">
        <f t="shared" si="25"/>
        <v>0</v>
      </c>
      <c r="U347" s="114">
        <f t="shared" si="26"/>
        <v>0</v>
      </c>
      <c r="V347" s="97">
        <f t="shared" si="27"/>
        <v>-1221.8364012473903</v>
      </c>
      <c r="W347" s="110">
        <f t="shared" si="28"/>
        <v>0</v>
      </c>
    </row>
    <row r="348" spans="1:23" ht="12.75">
      <c r="A348" s="98" t="s">
        <v>405</v>
      </c>
      <c r="B348" s="182"/>
      <c r="C348" s="166"/>
      <c r="D348" s="97"/>
      <c r="E348" s="99"/>
      <c r="F348" s="97"/>
      <c r="G348" s="31"/>
      <c r="H348" s="97"/>
      <c r="I348" s="97"/>
      <c r="J348" s="31"/>
      <c r="K348" s="31"/>
      <c r="L348" s="31"/>
      <c r="M348" s="32"/>
      <c r="N348" s="32"/>
      <c r="O348" s="31"/>
      <c r="P348" s="31"/>
      <c r="Q348" s="31"/>
      <c r="R348" s="31"/>
      <c r="S348" s="31"/>
      <c r="T348" s="100">
        <f t="shared" si="25"/>
        <v>0</v>
      </c>
      <c r="U348" s="114">
        <f t="shared" si="26"/>
        <v>0</v>
      </c>
      <c r="V348" s="97">
        <f t="shared" si="27"/>
        <v>-1221.8364012473903</v>
      </c>
      <c r="W348" s="110">
        <f t="shared" si="28"/>
        <v>0</v>
      </c>
    </row>
    <row r="349" spans="1:23" ht="12.75">
      <c r="A349" s="98" t="s">
        <v>406</v>
      </c>
      <c r="B349" s="182"/>
      <c r="C349" s="166"/>
      <c r="D349" s="97"/>
      <c r="E349" s="99"/>
      <c r="F349" s="97"/>
      <c r="G349" s="31"/>
      <c r="H349" s="97"/>
      <c r="I349" s="97"/>
      <c r="J349" s="31"/>
      <c r="K349" s="31"/>
      <c r="L349" s="31"/>
      <c r="M349" s="32"/>
      <c r="N349" s="32"/>
      <c r="O349" s="31"/>
      <c r="P349" s="31"/>
      <c r="Q349" s="31"/>
      <c r="R349" s="31"/>
      <c r="S349" s="31"/>
      <c r="T349" s="100">
        <f t="shared" si="25"/>
        <v>0</v>
      </c>
      <c r="U349" s="114">
        <f t="shared" si="26"/>
        <v>0</v>
      </c>
      <c r="V349" s="97">
        <f t="shared" si="27"/>
        <v>-1221.8364012473903</v>
      </c>
      <c r="W349" s="110">
        <f t="shared" si="28"/>
        <v>0</v>
      </c>
    </row>
    <row r="350" spans="1:23" ht="12.75">
      <c r="A350" s="98" t="s">
        <v>407</v>
      </c>
      <c r="B350" s="182"/>
      <c r="C350" s="166"/>
      <c r="D350" s="97"/>
      <c r="E350" s="99"/>
      <c r="F350" s="97"/>
      <c r="G350" s="31"/>
      <c r="H350" s="97"/>
      <c r="I350" s="97"/>
      <c r="J350" s="31"/>
      <c r="K350" s="31"/>
      <c r="L350" s="31"/>
      <c r="M350" s="32"/>
      <c r="N350" s="32"/>
      <c r="O350" s="31"/>
      <c r="P350" s="31"/>
      <c r="Q350" s="31"/>
      <c r="R350" s="31"/>
      <c r="S350" s="31"/>
      <c r="T350" s="100">
        <f t="shared" si="25"/>
        <v>0</v>
      </c>
      <c r="U350" s="114">
        <f t="shared" si="26"/>
        <v>0</v>
      </c>
      <c r="V350" s="97">
        <f t="shared" si="27"/>
        <v>-1221.8364012473903</v>
      </c>
      <c r="W350" s="110">
        <f t="shared" si="28"/>
        <v>0</v>
      </c>
    </row>
    <row r="351" spans="1:23" ht="12.75">
      <c r="A351" s="98" t="s">
        <v>408</v>
      </c>
      <c r="B351" s="182"/>
      <c r="C351" s="166"/>
      <c r="D351" s="97"/>
      <c r="E351" s="99"/>
      <c r="F351" s="97"/>
      <c r="G351" s="31"/>
      <c r="H351" s="97"/>
      <c r="I351" s="97"/>
      <c r="J351" s="31"/>
      <c r="K351" s="31"/>
      <c r="L351" s="31"/>
      <c r="M351" s="32"/>
      <c r="N351" s="32"/>
      <c r="O351" s="31"/>
      <c r="P351" s="31"/>
      <c r="Q351" s="31"/>
      <c r="R351" s="31"/>
      <c r="S351" s="31"/>
      <c r="T351" s="100">
        <f t="shared" si="25"/>
        <v>0</v>
      </c>
      <c r="U351" s="114">
        <f t="shared" si="26"/>
        <v>0</v>
      </c>
      <c r="V351" s="97">
        <f t="shared" si="27"/>
        <v>-1221.8364012473903</v>
      </c>
      <c r="W351" s="110">
        <f t="shared" si="28"/>
        <v>0</v>
      </c>
    </row>
    <row r="352" spans="1:23" ht="12.75">
      <c r="A352" s="98" t="s">
        <v>409</v>
      </c>
      <c r="B352" s="182"/>
      <c r="C352" s="166"/>
      <c r="D352" s="97"/>
      <c r="E352" s="99"/>
      <c r="F352" s="97"/>
      <c r="G352" s="31"/>
      <c r="H352" s="97"/>
      <c r="I352" s="97"/>
      <c r="J352" s="31"/>
      <c r="K352" s="31"/>
      <c r="L352" s="31"/>
      <c r="M352" s="32"/>
      <c r="N352" s="32"/>
      <c r="O352" s="31"/>
      <c r="P352" s="31"/>
      <c r="Q352" s="31"/>
      <c r="R352" s="31"/>
      <c r="S352" s="31"/>
      <c r="T352" s="100">
        <f t="shared" si="25"/>
        <v>0</v>
      </c>
      <c r="U352" s="114">
        <f t="shared" si="26"/>
        <v>0</v>
      </c>
      <c r="V352" s="97">
        <f t="shared" si="27"/>
        <v>-1221.8364012473903</v>
      </c>
      <c r="W352" s="110">
        <f t="shared" si="28"/>
        <v>0</v>
      </c>
    </row>
    <row r="353" spans="1:23" ht="12.75">
      <c r="A353" s="98" t="s">
        <v>410</v>
      </c>
      <c r="B353" s="182"/>
      <c r="C353" s="166"/>
      <c r="D353" s="97"/>
      <c r="E353" s="99"/>
      <c r="F353" s="97"/>
      <c r="G353" s="31"/>
      <c r="H353" s="97"/>
      <c r="I353" s="97"/>
      <c r="J353" s="31"/>
      <c r="K353" s="31"/>
      <c r="L353" s="31"/>
      <c r="M353" s="32"/>
      <c r="N353" s="32"/>
      <c r="O353" s="31"/>
      <c r="P353" s="31"/>
      <c r="Q353" s="31"/>
      <c r="R353" s="31"/>
      <c r="S353" s="31"/>
      <c r="T353" s="100">
        <f t="shared" si="25"/>
        <v>0</v>
      </c>
      <c r="U353" s="114">
        <f t="shared" si="26"/>
        <v>0</v>
      </c>
      <c r="V353" s="97">
        <f t="shared" si="27"/>
        <v>-1221.8364012473903</v>
      </c>
      <c r="W353" s="110">
        <f t="shared" si="28"/>
        <v>0</v>
      </c>
    </row>
    <row r="354" spans="1:23" ht="12.75">
      <c r="A354" s="98" t="s">
        <v>411</v>
      </c>
      <c r="B354" s="182"/>
      <c r="C354" s="166"/>
      <c r="D354" s="97"/>
      <c r="E354" s="99"/>
      <c r="F354" s="97"/>
      <c r="G354" s="31"/>
      <c r="H354" s="97"/>
      <c r="I354" s="97"/>
      <c r="J354" s="31"/>
      <c r="K354" s="31"/>
      <c r="L354" s="31"/>
      <c r="M354" s="32"/>
      <c r="N354" s="32"/>
      <c r="O354" s="31"/>
      <c r="P354" s="31"/>
      <c r="Q354" s="31"/>
      <c r="R354" s="31"/>
      <c r="S354" s="31"/>
      <c r="T354" s="100">
        <f t="shared" si="25"/>
        <v>0</v>
      </c>
      <c r="U354" s="114">
        <f t="shared" si="26"/>
        <v>0</v>
      </c>
      <c r="V354" s="97">
        <f t="shared" si="27"/>
        <v>-1221.8364012473903</v>
      </c>
      <c r="W354" s="110">
        <f t="shared" si="28"/>
        <v>0</v>
      </c>
    </row>
    <row r="355" spans="1:23" ht="12.75">
      <c r="A355" s="98" t="s">
        <v>412</v>
      </c>
      <c r="B355" s="182"/>
      <c r="C355" s="166"/>
      <c r="D355" s="97"/>
      <c r="E355" s="99"/>
      <c r="F355" s="97"/>
      <c r="G355" s="31"/>
      <c r="H355" s="97"/>
      <c r="I355" s="97"/>
      <c r="J355" s="31"/>
      <c r="K355" s="31"/>
      <c r="L355" s="31"/>
      <c r="M355" s="32"/>
      <c r="N355" s="32"/>
      <c r="O355" s="31"/>
      <c r="P355" s="31"/>
      <c r="Q355" s="31"/>
      <c r="R355" s="31"/>
      <c r="S355" s="31"/>
      <c r="T355" s="100">
        <f t="shared" si="25"/>
        <v>0</v>
      </c>
      <c r="U355" s="114">
        <f t="shared" si="26"/>
        <v>0</v>
      </c>
      <c r="V355" s="97">
        <f t="shared" si="27"/>
        <v>-1221.8364012473903</v>
      </c>
      <c r="W355" s="110">
        <f t="shared" si="28"/>
        <v>0</v>
      </c>
    </row>
    <row r="356" spans="1:23" ht="12.75">
      <c r="A356" s="98" t="s">
        <v>413</v>
      </c>
      <c r="B356" s="182"/>
      <c r="C356" s="166"/>
      <c r="D356" s="97"/>
      <c r="E356" s="99"/>
      <c r="F356" s="97"/>
      <c r="G356" s="31"/>
      <c r="H356" s="97"/>
      <c r="I356" s="97"/>
      <c r="J356" s="31"/>
      <c r="K356" s="31"/>
      <c r="L356" s="31"/>
      <c r="M356" s="32"/>
      <c r="N356" s="32"/>
      <c r="O356" s="31"/>
      <c r="P356" s="31"/>
      <c r="Q356" s="31"/>
      <c r="R356" s="31"/>
      <c r="S356" s="31"/>
      <c r="T356" s="100">
        <f t="shared" si="25"/>
        <v>0</v>
      </c>
      <c r="U356" s="114">
        <f t="shared" si="26"/>
        <v>0</v>
      </c>
      <c r="V356" s="97">
        <f t="shared" si="27"/>
        <v>-1221.8364012473903</v>
      </c>
      <c r="W356" s="110">
        <f t="shared" si="28"/>
        <v>0</v>
      </c>
    </row>
    <row r="357" spans="1:23" ht="12.75">
      <c r="A357" s="98" t="s">
        <v>414</v>
      </c>
      <c r="B357" s="182"/>
      <c r="C357" s="166"/>
      <c r="D357" s="97"/>
      <c r="E357" s="99"/>
      <c r="F357" s="97"/>
      <c r="G357" s="31"/>
      <c r="H357" s="97"/>
      <c r="I357" s="97"/>
      <c r="J357" s="31"/>
      <c r="K357" s="31"/>
      <c r="L357" s="31"/>
      <c r="M357" s="32"/>
      <c r="N357" s="32"/>
      <c r="O357" s="31"/>
      <c r="P357" s="31"/>
      <c r="Q357" s="31"/>
      <c r="R357" s="31"/>
      <c r="S357" s="31"/>
      <c r="T357" s="100">
        <f t="shared" si="25"/>
        <v>0</v>
      </c>
      <c r="U357" s="114">
        <f t="shared" si="26"/>
        <v>0</v>
      </c>
      <c r="V357" s="97">
        <f t="shared" si="27"/>
        <v>-1221.8364012473903</v>
      </c>
      <c r="W357" s="110">
        <f t="shared" si="28"/>
        <v>0</v>
      </c>
    </row>
    <row r="358" spans="1:23" ht="12.75">
      <c r="A358" s="98" t="s">
        <v>415</v>
      </c>
      <c r="B358" s="182"/>
      <c r="C358" s="166"/>
      <c r="D358" s="97"/>
      <c r="E358" s="99"/>
      <c r="F358" s="97"/>
      <c r="G358" s="31"/>
      <c r="H358" s="97"/>
      <c r="I358" s="97"/>
      <c r="J358" s="31"/>
      <c r="K358" s="31"/>
      <c r="L358" s="31"/>
      <c r="M358" s="32"/>
      <c r="N358" s="32"/>
      <c r="O358" s="31"/>
      <c r="P358" s="31"/>
      <c r="Q358" s="31"/>
      <c r="R358" s="31"/>
      <c r="S358" s="31"/>
      <c r="T358" s="100">
        <f t="shared" si="25"/>
        <v>0</v>
      </c>
      <c r="U358" s="114">
        <f t="shared" si="26"/>
        <v>0</v>
      </c>
      <c r="V358" s="97">
        <f t="shared" si="27"/>
        <v>-1221.8364012473903</v>
      </c>
      <c r="W358" s="110">
        <f t="shared" si="28"/>
        <v>0</v>
      </c>
    </row>
    <row r="359" spans="1:23" ht="12.75">
      <c r="A359" s="98" t="s">
        <v>416</v>
      </c>
      <c r="B359" s="182"/>
      <c r="C359" s="166"/>
      <c r="D359" s="97"/>
      <c r="E359" s="99"/>
      <c r="F359" s="97"/>
      <c r="G359" s="31"/>
      <c r="H359" s="97"/>
      <c r="I359" s="97"/>
      <c r="J359" s="31"/>
      <c r="K359" s="31"/>
      <c r="L359" s="31"/>
      <c r="M359" s="32"/>
      <c r="N359" s="32"/>
      <c r="O359" s="31"/>
      <c r="P359" s="31"/>
      <c r="Q359" s="31"/>
      <c r="R359" s="31"/>
      <c r="S359" s="31"/>
      <c r="T359" s="100">
        <f t="shared" si="25"/>
        <v>0</v>
      </c>
      <c r="U359" s="114">
        <f t="shared" si="26"/>
        <v>0</v>
      </c>
      <c r="V359" s="97">
        <f t="shared" si="27"/>
        <v>-1221.8364012473903</v>
      </c>
      <c r="W359" s="110">
        <f t="shared" si="28"/>
        <v>0</v>
      </c>
    </row>
    <row r="360" spans="1:23" ht="12.75">
      <c r="A360" s="98" t="s">
        <v>417</v>
      </c>
      <c r="B360" s="182"/>
      <c r="C360" s="166"/>
      <c r="D360" s="97"/>
      <c r="E360" s="99"/>
      <c r="F360" s="97"/>
      <c r="G360" s="31"/>
      <c r="H360" s="97"/>
      <c r="I360" s="97"/>
      <c r="J360" s="31"/>
      <c r="K360" s="31"/>
      <c r="L360" s="31"/>
      <c r="M360" s="32"/>
      <c r="N360" s="32"/>
      <c r="O360" s="31"/>
      <c r="P360" s="31"/>
      <c r="Q360" s="31"/>
      <c r="R360" s="31"/>
      <c r="S360" s="31"/>
      <c r="T360" s="100">
        <f t="shared" si="25"/>
        <v>0</v>
      </c>
      <c r="U360" s="114">
        <f t="shared" si="26"/>
        <v>0</v>
      </c>
      <c r="V360" s="97">
        <f t="shared" si="27"/>
        <v>-1221.8364012473903</v>
      </c>
      <c r="W360" s="110">
        <f t="shared" si="28"/>
        <v>0</v>
      </c>
    </row>
    <row r="361" spans="1:23" ht="12.75">
      <c r="A361" s="98" t="s">
        <v>418</v>
      </c>
      <c r="B361" s="182"/>
      <c r="C361" s="166"/>
      <c r="D361" s="97"/>
      <c r="E361" s="99"/>
      <c r="F361" s="97"/>
      <c r="G361" s="31"/>
      <c r="H361" s="97"/>
      <c r="I361" s="97"/>
      <c r="J361" s="31"/>
      <c r="K361" s="31"/>
      <c r="L361" s="31"/>
      <c r="M361" s="32"/>
      <c r="N361" s="32"/>
      <c r="O361" s="31"/>
      <c r="P361" s="31"/>
      <c r="Q361" s="31"/>
      <c r="R361" s="31"/>
      <c r="S361" s="31"/>
      <c r="T361" s="100">
        <f t="shared" si="25"/>
        <v>0</v>
      </c>
      <c r="U361" s="114">
        <f t="shared" si="26"/>
        <v>0</v>
      </c>
      <c r="V361" s="97">
        <f t="shared" si="27"/>
        <v>-1221.8364012473903</v>
      </c>
      <c r="W361" s="110">
        <f t="shared" si="28"/>
        <v>0</v>
      </c>
    </row>
    <row r="362" spans="1:23" ht="12.75">
      <c r="A362" s="98" t="s">
        <v>419</v>
      </c>
      <c r="B362" s="182"/>
      <c r="C362" s="166"/>
      <c r="D362" s="97"/>
      <c r="E362" s="99"/>
      <c r="F362" s="97"/>
      <c r="G362" s="31"/>
      <c r="H362" s="97"/>
      <c r="I362" s="97"/>
      <c r="J362" s="31"/>
      <c r="K362" s="31"/>
      <c r="L362" s="31"/>
      <c r="M362" s="32"/>
      <c r="N362" s="32"/>
      <c r="O362" s="31"/>
      <c r="P362" s="31"/>
      <c r="Q362" s="31"/>
      <c r="R362" s="31"/>
      <c r="S362" s="31"/>
      <c r="T362" s="100">
        <f t="shared" si="25"/>
        <v>0</v>
      </c>
      <c r="U362" s="114">
        <f t="shared" si="26"/>
        <v>0</v>
      </c>
      <c r="V362" s="97">
        <f t="shared" si="27"/>
        <v>-1221.8364012473903</v>
      </c>
      <c r="W362" s="110">
        <f t="shared" si="28"/>
        <v>0</v>
      </c>
    </row>
    <row r="363" spans="1:23" ht="12.75">
      <c r="A363" s="98" t="s">
        <v>420</v>
      </c>
      <c r="B363" s="182"/>
      <c r="C363" s="166"/>
      <c r="D363" s="97"/>
      <c r="E363" s="99"/>
      <c r="F363" s="97"/>
      <c r="G363" s="31"/>
      <c r="H363" s="97"/>
      <c r="I363" s="97"/>
      <c r="J363" s="31"/>
      <c r="K363" s="31"/>
      <c r="L363" s="31"/>
      <c r="M363" s="32"/>
      <c r="N363" s="32"/>
      <c r="O363" s="31"/>
      <c r="P363" s="31"/>
      <c r="Q363" s="31"/>
      <c r="R363" s="31"/>
      <c r="S363" s="31"/>
      <c r="T363" s="100">
        <f t="shared" si="25"/>
        <v>0</v>
      </c>
      <c r="U363" s="114">
        <f t="shared" si="26"/>
        <v>0</v>
      </c>
      <c r="V363" s="97">
        <f t="shared" si="27"/>
        <v>-1221.8364012473903</v>
      </c>
      <c r="W363" s="110">
        <f t="shared" si="28"/>
        <v>0</v>
      </c>
    </row>
    <row r="364" spans="1:23" ht="12.75">
      <c r="A364" s="98" t="s">
        <v>421</v>
      </c>
      <c r="B364" s="182"/>
      <c r="C364" s="166"/>
      <c r="D364" s="97"/>
      <c r="E364" s="99"/>
      <c r="F364" s="97"/>
      <c r="G364" s="31"/>
      <c r="H364" s="97"/>
      <c r="I364" s="97"/>
      <c r="J364" s="31"/>
      <c r="K364" s="31"/>
      <c r="L364" s="31"/>
      <c r="M364" s="32"/>
      <c r="N364" s="32"/>
      <c r="O364" s="31"/>
      <c r="P364" s="31"/>
      <c r="Q364" s="31"/>
      <c r="R364" s="31"/>
      <c r="S364" s="31"/>
      <c r="T364" s="100">
        <f t="shared" si="25"/>
        <v>0</v>
      </c>
      <c r="U364" s="114">
        <f t="shared" si="26"/>
        <v>0</v>
      </c>
      <c r="V364" s="97">
        <f t="shared" si="27"/>
        <v>-1221.8364012473903</v>
      </c>
      <c r="W364" s="110">
        <f t="shared" si="28"/>
        <v>0</v>
      </c>
    </row>
    <row r="365" spans="1:23" ht="12.75">
      <c r="A365" s="98" t="s">
        <v>422</v>
      </c>
      <c r="B365" s="182"/>
      <c r="C365" s="166"/>
      <c r="D365" s="97"/>
      <c r="E365" s="99"/>
      <c r="F365" s="97"/>
      <c r="G365" s="31"/>
      <c r="H365" s="97"/>
      <c r="I365" s="97"/>
      <c r="J365" s="31"/>
      <c r="K365" s="31"/>
      <c r="L365" s="31"/>
      <c r="M365" s="32"/>
      <c r="N365" s="32"/>
      <c r="O365" s="31"/>
      <c r="P365" s="31"/>
      <c r="Q365" s="31"/>
      <c r="R365" s="31"/>
      <c r="S365" s="31"/>
      <c r="T365" s="100">
        <f t="shared" si="25"/>
        <v>0</v>
      </c>
      <c r="U365" s="114">
        <f t="shared" si="26"/>
        <v>0</v>
      </c>
      <c r="V365" s="97">
        <f t="shared" si="27"/>
        <v>-1221.8364012473903</v>
      </c>
      <c r="W365" s="110">
        <f t="shared" si="28"/>
        <v>0</v>
      </c>
    </row>
    <row r="366" spans="1:23" ht="12.75">
      <c r="A366" s="98" t="s">
        <v>423</v>
      </c>
      <c r="B366" s="182"/>
      <c r="C366" s="166"/>
      <c r="D366" s="97"/>
      <c r="E366" s="99"/>
      <c r="F366" s="97"/>
      <c r="G366" s="31"/>
      <c r="H366" s="97"/>
      <c r="I366" s="97"/>
      <c r="J366" s="31"/>
      <c r="K366" s="31"/>
      <c r="L366" s="31"/>
      <c r="M366" s="32"/>
      <c r="N366" s="32"/>
      <c r="O366" s="31"/>
      <c r="P366" s="31"/>
      <c r="Q366" s="31"/>
      <c r="R366" s="31"/>
      <c r="S366" s="31"/>
      <c r="T366" s="100">
        <f t="shared" si="25"/>
        <v>0</v>
      </c>
      <c r="U366" s="114">
        <f t="shared" si="26"/>
        <v>0</v>
      </c>
      <c r="V366" s="97">
        <f t="shared" si="27"/>
        <v>-1221.8364012473903</v>
      </c>
      <c r="W366" s="110">
        <f t="shared" si="28"/>
        <v>0</v>
      </c>
    </row>
    <row r="367" spans="1:23" ht="12.75">
      <c r="A367" s="98" t="s">
        <v>424</v>
      </c>
      <c r="B367" s="182"/>
      <c r="C367" s="166"/>
      <c r="D367" s="97"/>
      <c r="E367" s="99"/>
      <c r="F367" s="97"/>
      <c r="G367" s="31"/>
      <c r="H367" s="97"/>
      <c r="I367" s="97"/>
      <c r="J367" s="31"/>
      <c r="K367" s="31"/>
      <c r="L367" s="31"/>
      <c r="M367" s="32"/>
      <c r="N367" s="32"/>
      <c r="O367" s="31"/>
      <c r="P367" s="31"/>
      <c r="Q367" s="31"/>
      <c r="R367" s="31"/>
      <c r="S367" s="31"/>
      <c r="T367" s="100">
        <f t="shared" si="25"/>
        <v>0</v>
      </c>
      <c r="U367" s="114">
        <f t="shared" si="26"/>
        <v>0</v>
      </c>
      <c r="V367" s="97">
        <f t="shared" si="27"/>
        <v>-1221.8364012473903</v>
      </c>
      <c r="W367" s="110">
        <f t="shared" si="28"/>
        <v>0</v>
      </c>
    </row>
    <row r="368" spans="1:23" ht="12.75">
      <c r="A368" s="98" t="s">
        <v>425</v>
      </c>
      <c r="B368" s="182"/>
      <c r="C368" s="166"/>
      <c r="D368" s="97"/>
      <c r="E368" s="99"/>
      <c r="F368" s="97"/>
      <c r="G368" s="31"/>
      <c r="H368" s="97"/>
      <c r="I368" s="97"/>
      <c r="J368" s="31"/>
      <c r="K368" s="31"/>
      <c r="L368" s="31"/>
      <c r="M368" s="32"/>
      <c r="N368" s="32"/>
      <c r="O368" s="31"/>
      <c r="P368" s="31"/>
      <c r="Q368" s="31"/>
      <c r="R368" s="31"/>
      <c r="S368" s="31"/>
      <c r="T368" s="100">
        <f t="shared" si="25"/>
        <v>0</v>
      </c>
      <c r="U368" s="114">
        <f t="shared" si="26"/>
        <v>0</v>
      </c>
      <c r="V368" s="97">
        <f t="shared" si="27"/>
        <v>-1221.8364012473903</v>
      </c>
      <c r="W368" s="110">
        <f t="shared" si="28"/>
        <v>0</v>
      </c>
    </row>
    <row r="369" spans="1:23" ht="12.75">
      <c r="A369" s="98" t="s">
        <v>426</v>
      </c>
      <c r="B369" s="182"/>
      <c r="C369" s="166"/>
      <c r="D369" s="97"/>
      <c r="E369" s="99"/>
      <c r="F369" s="97"/>
      <c r="G369" s="31"/>
      <c r="H369" s="97"/>
      <c r="I369" s="97"/>
      <c r="J369" s="31"/>
      <c r="K369" s="31"/>
      <c r="L369" s="31"/>
      <c r="M369" s="32"/>
      <c r="N369" s="32"/>
      <c r="O369" s="31"/>
      <c r="P369" s="31"/>
      <c r="Q369" s="31"/>
      <c r="R369" s="31"/>
      <c r="S369" s="31"/>
      <c r="T369" s="100">
        <f t="shared" si="25"/>
        <v>0</v>
      </c>
      <c r="U369" s="114">
        <f t="shared" si="26"/>
        <v>0</v>
      </c>
      <c r="V369" s="97">
        <f t="shared" si="27"/>
        <v>-1221.8364012473903</v>
      </c>
      <c r="W369" s="110">
        <f t="shared" si="28"/>
        <v>0</v>
      </c>
    </row>
    <row r="370" spans="1:23" ht="12.75">
      <c r="A370" s="98" t="s">
        <v>427</v>
      </c>
      <c r="B370" s="182"/>
      <c r="C370" s="166"/>
      <c r="D370" s="97"/>
      <c r="E370" s="99"/>
      <c r="F370" s="97"/>
      <c r="G370" s="31"/>
      <c r="H370" s="97"/>
      <c r="I370" s="97"/>
      <c r="J370" s="31"/>
      <c r="K370" s="31"/>
      <c r="L370" s="31"/>
      <c r="M370" s="32"/>
      <c r="N370" s="32"/>
      <c r="O370" s="31"/>
      <c r="P370" s="31"/>
      <c r="Q370" s="31"/>
      <c r="R370" s="31"/>
      <c r="S370" s="31"/>
      <c r="T370" s="100">
        <f t="shared" si="25"/>
        <v>0</v>
      </c>
      <c r="U370" s="114">
        <f t="shared" si="26"/>
        <v>0</v>
      </c>
      <c r="V370" s="97">
        <f t="shared" si="27"/>
        <v>-1221.8364012473903</v>
      </c>
      <c r="W370" s="110">
        <f t="shared" si="28"/>
        <v>0</v>
      </c>
    </row>
    <row r="371" spans="1:23" ht="12.75">
      <c r="A371" s="98" t="s">
        <v>428</v>
      </c>
      <c r="B371" s="182"/>
      <c r="C371" s="166"/>
      <c r="D371" s="97"/>
      <c r="E371" s="99"/>
      <c r="F371" s="97"/>
      <c r="G371" s="31"/>
      <c r="H371" s="97"/>
      <c r="I371" s="97"/>
      <c r="J371" s="31"/>
      <c r="K371" s="31"/>
      <c r="L371" s="31"/>
      <c r="M371" s="32"/>
      <c r="N371" s="32"/>
      <c r="O371" s="31"/>
      <c r="P371" s="31"/>
      <c r="Q371" s="31"/>
      <c r="R371" s="31"/>
      <c r="S371" s="31"/>
      <c r="T371" s="100">
        <f t="shared" si="25"/>
        <v>0</v>
      </c>
      <c r="U371" s="114">
        <f t="shared" si="26"/>
        <v>0</v>
      </c>
      <c r="V371" s="97">
        <f t="shared" si="27"/>
        <v>-1221.8364012473903</v>
      </c>
      <c r="W371" s="110">
        <f t="shared" si="28"/>
        <v>0</v>
      </c>
    </row>
    <row r="372" spans="1:23" ht="12.75">
      <c r="A372" s="98" t="s">
        <v>429</v>
      </c>
      <c r="B372" s="182"/>
      <c r="C372" s="166"/>
      <c r="D372" s="97"/>
      <c r="E372" s="99"/>
      <c r="F372" s="97"/>
      <c r="G372" s="31"/>
      <c r="H372" s="97"/>
      <c r="I372" s="97"/>
      <c r="J372" s="31"/>
      <c r="K372" s="31"/>
      <c r="L372" s="31"/>
      <c r="M372" s="32"/>
      <c r="N372" s="32"/>
      <c r="O372" s="31"/>
      <c r="P372" s="31"/>
      <c r="Q372" s="31"/>
      <c r="R372" s="31"/>
      <c r="S372" s="31"/>
      <c r="T372" s="100">
        <f t="shared" si="25"/>
        <v>0</v>
      </c>
      <c r="U372" s="114">
        <f t="shared" si="26"/>
        <v>0</v>
      </c>
      <c r="V372" s="97">
        <f t="shared" si="27"/>
        <v>-1221.8364012473903</v>
      </c>
      <c r="W372" s="110">
        <f t="shared" si="28"/>
        <v>0</v>
      </c>
    </row>
    <row r="373" spans="1:23" ht="12.75">
      <c r="A373" s="98" t="s">
        <v>430</v>
      </c>
      <c r="B373" s="182"/>
      <c r="C373" s="166"/>
      <c r="D373" s="97"/>
      <c r="E373" s="99"/>
      <c r="F373" s="97"/>
      <c r="G373" s="31"/>
      <c r="H373" s="97"/>
      <c r="I373" s="97"/>
      <c r="J373" s="31"/>
      <c r="K373" s="31"/>
      <c r="L373" s="31"/>
      <c r="M373" s="32"/>
      <c r="N373" s="32"/>
      <c r="O373" s="31"/>
      <c r="P373" s="31"/>
      <c r="Q373" s="31"/>
      <c r="R373" s="31"/>
      <c r="S373" s="31"/>
      <c r="T373" s="100">
        <f t="shared" si="25"/>
        <v>0</v>
      </c>
      <c r="U373" s="114">
        <f t="shared" si="26"/>
        <v>0</v>
      </c>
      <c r="V373" s="97">
        <f t="shared" si="27"/>
        <v>-1221.8364012473903</v>
      </c>
      <c r="W373" s="110">
        <f t="shared" si="28"/>
        <v>0</v>
      </c>
    </row>
    <row r="374" spans="1:23" ht="12.75">
      <c r="A374" s="98" t="s">
        <v>431</v>
      </c>
      <c r="B374" s="182"/>
      <c r="C374" s="166"/>
      <c r="D374" s="97"/>
      <c r="E374" s="99"/>
      <c r="F374" s="97"/>
      <c r="G374" s="31"/>
      <c r="H374" s="97"/>
      <c r="I374" s="97"/>
      <c r="J374" s="31"/>
      <c r="K374" s="31"/>
      <c r="L374" s="31"/>
      <c r="M374" s="32"/>
      <c r="N374" s="32"/>
      <c r="O374" s="31"/>
      <c r="P374" s="31"/>
      <c r="Q374" s="31"/>
      <c r="R374" s="31"/>
      <c r="S374" s="31"/>
      <c r="T374" s="100">
        <f t="shared" si="25"/>
        <v>0</v>
      </c>
      <c r="U374" s="114">
        <f t="shared" si="26"/>
        <v>0</v>
      </c>
      <c r="V374" s="97">
        <f t="shared" si="27"/>
        <v>-1221.8364012473903</v>
      </c>
      <c r="W374" s="110">
        <f t="shared" si="28"/>
        <v>0</v>
      </c>
    </row>
    <row r="375" spans="1:23" ht="12.75">
      <c r="A375" s="98" t="s">
        <v>432</v>
      </c>
      <c r="B375" s="182"/>
      <c r="C375" s="166"/>
      <c r="D375" s="97"/>
      <c r="E375" s="99"/>
      <c r="F375" s="97"/>
      <c r="G375" s="31"/>
      <c r="H375" s="97"/>
      <c r="I375" s="97"/>
      <c r="J375" s="31"/>
      <c r="K375" s="31"/>
      <c r="L375" s="31"/>
      <c r="M375" s="32"/>
      <c r="N375" s="32"/>
      <c r="O375" s="31"/>
      <c r="P375" s="31"/>
      <c r="Q375" s="31"/>
      <c r="R375" s="31"/>
      <c r="S375" s="31"/>
      <c r="T375" s="100">
        <f t="shared" si="25"/>
        <v>0</v>
      </c>
      <c r="U375" s="114">
        <f t="shared" si="26"/>
        <v>0</v>
      </c>
      <c r="V375" s="97">
        <f t="shared" si="27"/>
        <v>-1221.8364012473903</v>
      </c>
      <c r="W375" s="110">
        <f t="shared" si="28"/>
        <v>0</v>
      </c>
    </row>
    <row r="376" spans="1:23" ht="12.75">
      <c r="A376" s="98" t="s">
        <v>433</v>
      </c>
      <c r="B376" s="182"/>
      <c r="C376" s="166"/>
      <c r="D376" s="97"/>
      <c r="E376" s="99"/>
      <c r="F376" s="97"/>
      <c r="G376" s="31"/>
      <c r="H376" s="97"/>
      <c r="I376" s="97"/>
      <c r="J376" s="31"/>
      <c r="K376" s="31"/>
      <c r="L376" s="31"/>
      <c r="M376" s="32"/>
      <c r="N376" s="32"/>
      <c r="O376" s="31"/>
      <c r="P376" s="31"/>
      <c r="Q376" s="31"/>
      <c r="R376" s="31"/>
      <c r="S376" s="31"/>
      <c r="T376" s="100">
        <f t="shared" si="25"/>
        <v>0</v>
      </c>
      <c r="U376" s="114">
        <f t="shared" si="26"/>
        <v>0</v>
      </c>
      <c r="V376" s="97">
        <f t="shared" si="27"/>
        <v>-1221.8364012473903</v>
      </c>
      <c r="W376" s="110">
        <f t="shared" si="28"/>
        <v>0</v>
      </c>
    </row>
    <row r="377" spans="1:23" ht="12.75">
      <c r="A377" s="98" t="s">
        <v>434</v>
      </c>
      <c r="B377" s="182"/>
      <c r="C377" s="166"/>
      <c r="D377" s="97"/>
      <c r="E377" s="99"/>
      <c r="F377" s="97"/>
      <c r="G377" s="31"/>
      <c r="H377" s="97"/>
      <c r="I377" s="97"/>
      <c r="J377" s="31"/>
      <c r="K377" s="31"/>
      <c r="L377" s="31"/>
      <c r="M377" s="32"/>
      <c r="N377" s="32"/>
      <c r="O377" s="31"/>
      <c r="P377" s="31"/>
      <c r="Q377" s="31"/>
      <c r="R377" s="31"/>
      <c r="S377" s="31"/>
      <c r="T377" s="100">
        <f t="shared" si="25"/>
        <v>0</v>
      </c>
      <c r="U377" s="114">
        <f t="shared" si="26"/>
        <v>0</v>
      </c>
      <c r="V377" s="97">
        <f t="shared" si="27"/>
        <v>-1221.8364012473903</v>
      </c>
      <c r="W377" s="110">
        <f t="shared" si="28"/>
        <v>0</v>
      </c>
    </row>
    <row r="378" spans="1:23" ht="12.75">
      <c r="A378" s="98" t="s">
        <v>435</v>
      </c>
      <c r="B378" s="182"/>
      <c r="C378" s="166"/>
      <c r="D378" s="97"/>
      <c r="E378" s="99"/>
      <c r="F378" s="97"/>
      <c r="G378" s="31"/>
      <c r="H378" s="97"/>
      <c r="I378" s="97"/>
      <c r="J378" s="31"/>
      <c r="K378" s="31"/>
      <c r="L378" s="31"/>
      <c r="M378" s="32"/>
      <c r="N378" s="32"/>
      <c r="O378" s="31"/>
      <c r="P378" s="31"/>
      <c r="Q378" s="31"/>
      <c r="R378" s="31"/>
      <c r="S378" s="31"/>
      <c r="T378" s="100">
        <f t="shared" si="25"/>
        <v>0</v>
      </c>
      <c r="U378" s="114">
        <f t="shared" si="26"/>
        <v>0</v>
      </c>
      <c r="V378" s="97">
        <f t="shared" si="27"/>
        <v>-1221.8364012473903</v>
      </c>
      <c r="W378" s="110">
        <f t="shared" si="28"/>
        <v>0</v>
      </c>
    </row>
    <row r="379" spans="1:23" ht="12.75">
      <c r="A379" s="98" t="s">
        <v>436</v>
      </c>
      <c r="B379" s="182"/>
      <c r="C379" s="166"/>
      <c r="D379" s="97"/>
      <c r="E379" s="99"/>
      <c r="F379" s="97"/>
      <c r="G379" s="31"/>
      <c r="H379" s="97"/>
      <c r="I379" s="97"/>
      <c r="J379" s="31"/>
      <c r="K379" s="31"/>
      <c r="L379" s="31"/>
      <c r="M379" s="32"/>
      <c r="N379" s="32"/>
      <c r="O379" s="31"/>
      <c r="P379" s="31"/>
      <c r="Q379" s="31"/>
      <c r="R379" s="31"/>
      <c r="S379" s="31"/>
      <c r="T379" s="100">
        <f t="shared" si="25"/>
        <v>0</v>
      </c>
      <c r="U379" s="114">
        <f t="shared" si="26"/>
        <v>0</v>
      </c>
      <c r="V379" s="97">
        <f t="shared" si="27"/>
        <v>-1221.8364012473903</v>
      </c>
      <c r="W379" s="110">
        <f t="shared" si="28"/>
        <v>0</v>
      </c>
    </row>
    <row r="380" spans="1:23" ht="12.75">
      <c r="A380" s="98" t="s">
        <v>437</v>
      </c>
      <c r="B380" s="182"/>
      <c r="C380" s="166"/>
      <c r="D380" s="97"/>
      <c r="E380" s="99"/>
      <c r="F380" s="97"/>
      <c r="G380" s="31"/>
      <c r="H380" s="97"/>
      <c r="I380" s="97"/>
      <c r="J380" s="31"/>
      <c r="K380" s="31"/>
      <c r="L380" s="31"/>
      <c r="M380" s="32"/>
      <c r="N380" s="32"/>
      <c r="O380" s="31"/>
      <c r="P380" s="31"/>
      <c r="Q380" s="31"/>
      <c r="R380" s="31"/>
      <c r="S380" s="31"/>
      <c r="T380" s="100">
        <f t="shared" si="25"/>
        <v>0</v>
      </c>
      <c r="U380" s="114">
        <f t="shared" si="26"/>
        <v>0</v>
      </c>
      <c r="V380" s="97">
        <f t="shared" si="27"/>
        <v>-1221.8364012473903</v>
      </c>
      <c r="W380" s="110">
        <f t="shared" si="28"/>
        <v>0</v>
      </c>
    </row>
    <row r="381" spans="1:23" ht="12.75">
      <c r="A381" s="98" t="s">
        <v>438</v>
      </c>
      <c r="B381" s="182"/>
      <c r="C381" s="166"/>
      <c r="D381" s="97"/>
      <c r="E381" s="99"/>
      <c r="F381" s="97"/>
      <c r="G381" s="31"/>
      <c r="H381" s="97"/>
      <c r="I381" s="97"/>
      <c r="J381" s="31"/>
      <c r="K381" s="31"/>
      <c r="L381" s="31"/>
      <c r="M381" s="32"/>
      <c r="N381" s="32"/>
      <c r="O381" s="31"/>
      <c r="P381" s="31"/>
      <c r="Q381" s="31"/>
      <c r="R381" s="31"/>
      <c r="S381" s="31"/>
      <c r="T381" s="100">
        <f t="shared" si="25"/>
        <v>0</v>
      </c>
      <c r="U381" s="114">
        <f t="shared" si="26"/>
        <v>0</v>
      </c>
      <c r="V381" s="97">
        <f t="shared" si="27"/>
        <v>-1221.8364012473903</v>
      </c>
      <c r="W381" s="110">
        <f t="shared" si="28"/>
        <v>0</v>
      </c>
    </row>
    <row r="382" spans="1:23" ht="12.75">
      <c r="A382" s="98" t="s">
        <v>439</v>
      </c>
      <c r="B382" s="182"/>
      <c r="C382" s="166"/>
      <c r="D382" s="97"/>
      <c r="E382" s="99"/>
      <c r="F382" s="97"/>
      <c r="G382" s="31"/>
      <c r="H382" s="97"/>
      <c r="I382" s="97"/>
      <c r="J382" s="31"/>
      <c r="K382" s="31"/>
      <c r="L382" s="31"/>
      <c r="M382" s="32"/>
      <c r="N382" s="32"/>
      <c r="O382" s="31"/>
      <c r="P382" s="31"/>
      <c r="Q382" s="31"/>
      <c r="R382" s="31"/>
      <c r="S382" s="31"/>
      <c r="T382" s="100">
        <f t="shared" si="25"/>
        <v>0</v>
      </c>
      <c r="U382" s="114">
        <f t="shared" si="26"/>
        <v>0</v>
      </c>
      <c r="V382" s="97">
        <f t="shared" si="27"/>
        <v>-1221.8364012473903</v>
      </c>
      <c r="W382" s="110">
        <f t="shared" si="28"/>
        <v>0</v>
      </c>
    </row>
    <row r="383" spans="1:23" ht="12.75">
      <c r="A383" s="98" t="s">
        <v>440</v>
      </c>
      <c r="B383" s="182"/>
      <c r="C383" s="166"/>
      <c r="D383" s="97"/>
      <c r="E383" s="99"/>
      <c r="F383" s="97"/>
      <c r="G383" s="31"/>
      <c r="H383" s="97"/>
      <c r="I383" s="97"/>
      <c r="J383" s="31"/>
      <c r="K383" s="31"/>
      <c r="L383" s="31"/>
      <c r="M383" s="32"/>
      <c r="N383" s="32"/>
      <c r="O383" s="31"/>
      <c r="P383" s="31"/>
      <c r="Q383" s="31"/>
      <c r="R383" s="31"/>
      <c r="S383" s="31"/>
      <c r="T383" s="100">
        <f t="shared" si="25"/>
        <v>0</v>
      </c>
      <c r="U383" s="114">
        <f t="shared" si="26"/>
        <v>0</v>
      </c>
      <c r="V383" s="97">
        <f t="shared" si="27"/>
        <v>-1221.8364012473903</v>
      </c>
      <c r="W383" s="110">
        <f t="shared" si="28"/>
        <v>0</v>
      </c>
    </row>
    <row r="384" spans="1:23" ht="12.75">
      <c r="A384" s="98" t="s">
        <v>441</v>
      </c>
      <c r="B384" s="182"/>
      <c r="C384" s="166"/>
      <c r="D384" s="97"/>
      <c r="E384" s="99"/>
      <c r="F384" s="97"/>
      <c r="G384" s="31"/>
      <c r="H384" s="97"/>
      <c r="I384" s="97"/>
      <c r="J384" s="31"/>
      <c r="K384" s="31"/>
      <c r="L384" s="31"/>
      <c r="M384" s="32"/>
      <c r="N384" s="32"/>
      <c r="O384" s="31"/>
      <c r="P384" s="31"/>
      <c r="Q384" s="31"/>
      <c r="R384" s="31"/>
      <c r="S384" s="31"/>
      <c r="T384" s="100">
        <f t="shared" si="25"/>
        <v>0</v>
      </c>
      <c r="U384" s="114">
        <f t="shared" si="26"/>
        <v>0</v>
      </c>
      <c r="V384" s="97">
        <f t="shared" si="27"/>
        <v>-1221.8364012473903</v>
      </c>
      <c r="W384" s="110">
        <f t="shared" si="28"/>
        <v>0</v>
      </c>
    </row>
    <row r="385" spans="1:23" ht="12.75">
      <c r="A385" s="98" t="s">
        <v>442</v>
      </c>
      <c r="B385" s="182"/>
      <c r="C385" s="166"/>
      <c r="D385" s="97"/>
      <c r="E385" s="99"/>
      <c r="F385" s="97"/>
      <c r="G385" s="31"/>
      <c r="H385" s="97"/>
      <c r="I385" s="97"/>
      <c r="J385" s="31"/>
      <c r="K385" s="31"/>
      <c r="L385" s="31"/>
      <c r="M385" s="32"/>
      <c r="N385" s="32"/>
      <c r="O385" s="31"/>
      <c r="P385" s="31"/>
      <c r="Q385" s="31"/>
      <c r="R385" s="31"/>
      <c r="S385" s="31"/>
      <c r="T385" s="100">
        <f t="shared" si="25"/>
        <v>0</v>
      </c>
      <c r="U385" s="114">
        <f t="shared" si="26"/>
        <v>0</v>
      </c>
      <c r="V385" s="97">
        <f t="shared" si="27"/>
        <v>-1221.8364012473903</v>
      </c>
      <c r="W385" s="110">
        <f t="shared" si="28"/>
        <v>0</v>
      </c>
    </row>
    <row r="386" spans="1:23" ht="12.75">
      <c r="A386" s="98" t="s">
        <v>443</v>
      </c>
      <c r="B386" s="182"/>
      <c r="C386" s="166"/>
      <c r="D386" s="97"/>
      <c r="E386" s="99"/>
      <c r="F386" s="97"/>
      <c r="G386" s="31"/>
      <c r="H386" s="97"/>
      <c r="I386" s="97"/>
      <c r="J386" s="31"/>
      <c r="K386" s="31"/>
      <c r="L386" s="31"/>
      <c r="M386" s="32"/>
      <c r="N386" s="32"/>
      <c r="O386" s="31"/>
      <c r="P386" s="31"/>
      <c r="Q386" s="31"/>
      <c r="R386" s="31"/>
      <c r="S386" s="31"/>
      <c r="T386" s="100">
        <f t="shared" si="25"/>
        <v>0</v>
      </c>
      <c r="U386" s="114">
        <f t="shared" si="26"/>
        <v>0</v>
      </c>
      <c r="V386" s="97">
        <f t="shared" si="27"/>
        <v>-1221.8364012473903</v>
      </c>
      <c r="W386" s="110">
        <f t="shared" si="28"/>
        <v>0</v>
      </c>
    </row>
    <row r="387" spans="1:23" ht="12.75">
      <c r="A387" s="98" t="s">
        <v>444</v>
      </c>
      <c r="B387" s="182"/>
      <c r="C387" s="166"/>
      <c r="D387" s="97"/>
      <c r="E387" s="99"/>
      <c r="F387" s="97"/>
      <c r="G387" s="31"/>
      <c r="H387" s="97"/>
      <c r="I387" s="97"/>
      <c r="J387" s="31"/>
      <c r="K387" s="31"/>
      <c r="L387" s="31"/>
      <c r="M387" s="32"/>
      <c r="N387" s="32"/>
      <c r="O387" s="31"/>
      <c r="P387" s="31"/>
      <c r="Q387" s="31"/>
      <c r="R387" s="31"/>
      <c r="S387" s="31"/>
      <c r="T387" s="100">
        <f t="shared" si="25"/>
        <v>0</v>
      </c>
      <c r="U387" s="114">
        <f t="shared" si="26"/>
        <v>0</v>
      </c>
      <c r="V387" s="97">
        <f t="shared" si="27"/>
        <v>-1221.8364012473903</v>
      </c>
      <c r="W387" s="110">
        <f t="shared" si="28"/>
        <v>0</v>
      </c>
    </row>
    <row r="388" spans="1:23" ht="12.75">
      <c r="A388" s="98" t="s">
        <v>445</v>
      </c>
      <c r="B388" s="182"/>
      <c r="C388" s="166"/>
      <c r="D388" s="97"/>
      <c r="E388" s="99"/>
      <c r="F388" s="97"/>
      <c r="G388" s="31"/>
      <c r="H388" s="97"/>
      <c r="I388" s="97"/>
      <c r="J388" s="31"/>
      <c r="K388" s="31"/>
      <c r="L388" s="31"/>
      <c r="M388" s="32"/>
      <c r="N388" s="32"/>
      <c r="O388" s="31"/>
      <c r="P388" s="31"/>
      <c r="Q388" s="31"/>
      <c r="R388" s="31"/>
      <c r="S388" s="31"/>
      <c r="T388" s="100">
        <f aca="true" t="shared" si="29" ref="T388:T451">SUM(D388:S388)</f>
        <v>0</v>
      </c>
      <c r="U388" s="114">
        <f aca="true" t="shared" si="30" ref="U388:U451">COUNTA(D388:S388)</f>
        <v>0</v>
      </c>
      <c r="V388" s="97">
        <f aca="true" t="shared" si="31" ref="V388:V451">T388-$T$5</f>
        <v>-1221.8364012473903</v>
      </c>
      <c r="W388" s="110">
        <f aca="true" t="shared" si="32" ref="W388:W451">IF((COUNTA(D388:S388)&gt;12),LARGE(D388:S388,1)+LARGE(D388:S388,2)+LARGE(D388:S388,3)+LARGE(D388:S388,4)+LARGE(D388:S388,5)+LARGE(D388:S388,6)+LARGE(D388:S388,7)+LARGE(D388:S388,8)+LARGE(D388:S388,9)+LARGE(D388:S388,10)+LARGE(D388:S388,11)+LARGE(D388:S388,12),SUM(D388:S388))</f>
        <v>0</v>
      </c>
    </row>
    <row r="389" spans="1:23" ht="12.75">
      <c r="A389" s="98" t="s">
        <v>446</v>
      </c>
      <c r="B389" s="182"/>
      <c r="C389" s="166"/>
      <c r="D389" s="97"/>
      <c r="E389" s="99"/>
      <c r="F389" s="97"/>
      <c r="G389" s="31"/>
      <c r="H389" s="97"/>
      <c r="I389" s="97"/>
      <c r="J389" s="31"/>
      <c r="K389" s="31"/>
      <c r="L389" s="31"/>
      <c r="M389" s="32"/>
      <c r="N389" s="32"/>
      <c r="O389" s="31"/>
      <c r="P389" s="31"/>
      <c r="Q389" s="31"/>
      <c r="R389" s="31"/>
      <c r="S389" s="31"/>
      <c r="T389" s="100">
        <f t="shared" si="29"/>
        <v>0</v>
      </c>
      <c r="U389" s="114">
        <f t="shared" si="30"/>
        <v>0</v>
      </c>
      <c r="V389" s="97">
        <f t="shared" si="31"/>
        <v>-1221.8364012473903</v>
      </c>
      <c r="W389" s="110">
        <f t="shared" si="32"/>
        <v>0</v>
      </c>
    </row>
    <row r="390" spans="1:23" ht="12.75">
      <c r="A390" s="98" t="s">
        <v>447</v>
      </c>
      <c r="B390" s="182"/>
      <c r="C390" s="166"/>
      <c r="D390" s="97"/>
      <c r="E390" s="99"/>
      <c r="F390" s="97"/>
      <c r="G390" s="31"/>
      <c r="H390" s="97"/>
      <c r="I390" s="97"/>
      <c r="J390" s="31"/>
      <c r="K390" s="31"/>
      <c r="L390" s="31"/>
      <c r="M390" s="32"/>
      <c r="N390" s="32"/>
      <c r="O390" s="31"/>
      <c r="P390" s="31"/>
      <c r="Q390" s="31"/>
      <c r="R390" s="31"/>
      <c r="S390" s="31"/>
      <c r="T390" s="100">
        <f t="shared" si="29"/>
        <v>0</v>
      </c>
      <c r="U390" s="114">
        <f t="shared" si="30"/>
        <v>0</v>
      </c>
      <c r="V390" s="97">
        <f t="shared" si="31"/>
        <v>-1221.8364012473903</v>
      </c>
      <c r="W390" s="110">
        <f t="shared" si="32"/>
        <v>0</v>
      </c>
    </row>
    <row r="391" spans="1:23" ht="12.75">
      <c r="A391" s="98" t="s">
        <v>448</v>
      </c>
      <c r="B391" s="182"/>
      <c r="C391" s="166"/>
      <c r="D391" s="97"/>
      <c r="E391" s="99"/>
      <c r="F391" s="97"/>
      <c r="G391" s="31"/>
      <c r="H391" s="97"/>
      <c r="I391" s="97"/>
      <c r="J391" s="31"/>
      <c r="K391" s="31"/>
      <c r="L391" s="31"/>
      <c r="M391" s="32"/>
      <c r="N391" s="32"/>
      <c r="O391" s="31"/>
      <c r="P391" s="31"/>
      <c r="Q391" s="31"/>
      <c r="R391" s="31"/>
      <c r="S391" s="31"/>
      <c r="T391" s="100">
        <f t="shared" si="29"/>
        <v>0</v>
      </c>
      <c r="U391" s="114">
        <f t="shared" si="30"/>
        <v>0</v>
      </c>
      <c r="V391" s="97">
        <f t="shared" si="31"/>
        <v>-1221.8364012473903</v>
      </c>
      <c r="W391" s="110">
        <f t="shared" si="32"/>
        <v>0</v>
      </c>
    </row>
    <row r="392" spans="1:23" ht="12.75">
      <c r="A392" s="98" t="s">
        <v>449</v>
      </c>
      <c r="B392" s="182"/>
      <c r="C392" s="166"/>
      <c r="D392" s="97"/>
      <c r="E392" s="99"/>
      <c r="F392" s="97"/>
      <c r="G392" s="31"/>
      <c r="H392" s="97"/>
      <c r="I392" s="97"/>
      <c r="J392" s="31"/>
      <c r="K392" s="31"/>
      <c r="L392" s="31"/>
      <c r="M392" s="32"/>
      <c r="N392" s="32"/>
      <c r="O392" s="31"/>
      <c r="P392" s="31"/>
      <c r="Q392" s="31"/>
      <c r="R392" s="31"/>
      <c r="S392" s="31"/>
      <c r="T392" s="100">
        <f t="shared" si="29"/>
        <v>0</v>
      </c>
      <c r="U392" s="114">
        <f t="shared" si="30"/>
        <v>0</v>
      </c>
      <c r="V392" s="97">
        <f t="shared" si="31"/>
        <v>-1221.8364012473903</v>
      </c>
      <c r="W392" s="110">
        <f t="shared" si="32"/>
        <v>0</v>
      </c>
    </row>
    <row r="393" spans="1:23" ht="12.75">
      <c r="A393" s="98" t="s">
        <v>450</v>
      </c>
      <c r="B393" s="182"/>
      <c r="C393" s="166"/>
      <c r="D393" s="97"/>
      <c r="E393" s="99"/>
      <c r="F393" s="97"/>
      <c r="G393" s="31"/>
      <c r="H393" s="97"/>
      <c r="I393" s="97"/>
      <c r="J393" s="31"/>
      <c r="K393" s="31"/>
      <c r="L393" s="31"/>
      <c r="M393" s="32"/>
      <c r="N393" s="32"/>
      <c r="O393" s="31"/>
      <c r="P393" s="31"/>
      <c r="Q393" s="31"/>
      <c r="R393" s="31"/>
      <c r="S393" s="31"/>
      <c r="T393" s="100">
        <f t="shared" si="29"/>
        <v>0</v>
      </c>
      <c r="U393" s="114">
        <f t="shared" si="30"/>
        <v>0</v>
      </c>
      <c r="V393" s="97">
        <f t="shared" si="31"/>
        <v>-1221.8364012473903</v>
      </c>
      <c r="W393" s="110">
        <f t="shared" si="32"/>
        <v>0</v>
      </c>
    </row>
    <row r="394" spans="1:23" ht="12.75">
      <c r="A394" s="98" t="s">
        <v>451</v>
      </c>
      <c r="B394" s="182"/>
      <c r="C394" s="166"/>
      <c r="D394" s="97"/>
      <c r="E394" s="99"/>
      <c r="F394" s="97"/>
      <c r="G394" s="31"/>
      <c r="H394" s="97"/>
      <c r="I394" s="97"/>
      <c r="J394" s="31"/>
      <c r="K394" s="31"/>
      <c r="L394" s="31"/>
      <c r="M394" s="32"/>
      <c r="N394" s="32"/>
      <c r="O394" s="31"/>
      <c r="P394" s="31"/>
      <c r="Q394" s="31"/>
      <c r="R394" s="31"/>
      <c r="S394" s="31"/>
      <c r="T394" s="100">
        <f t="shared" si="29"/>
        <v>0</v>
      </c>
      <c r="U394" s="114">
        <f t="shared" si="30"/>
        <v>0</v>
      </c>
      <c r="V394" s="97">
        <f t="shared" si="31"/>
        <v>-1221.8364012473903</v>
      </c>
      <c r="W394" s="110">
        <f t="shared" si="32"/>
        <v>0</v>
      </c>
    </row>
    <row r="395" spans="1:23" ht="12.75">
      <c r="A395" s="98" t="s">
        <v>452</v>
      </c>
      <c r="B395" s="182"/>
      <c r="C395" s="166"/>
      <c r="D395" s="97"/>
      <c r="E395" s="99"/>
      <c r="F395" s="97"/>
      <c r="G395" s="31"/>
      <c r="H395" s="97"/>
      <c r="I395" s="97"/>
      <c r="J395" s="31"/>
      <c r="K395" s="31"/>
      <c r="L395" s="31"/>
      <c r="M395" s="32"/>
      <c r="N395" s="32"/>
      <c r="O395" s="31"/>
      <c r="P395" s="31"/>
      <c r="Q395" s="31"/>
      <c r="R395" s="31"/>
      <c r="S395" s="31"/>
      <c r="T395" s="100">
        <f t="shared" si="29"/>
        <v>0</v>
      </c>
      <c r="U395" s="114">
        <f t="shared" si="30"/>
        <v>0</v>
      </c>
      <c r="V395" s="97">
        <f t="shared" si="31"/>
        <v>-1221.8364012473903</v>
      </c>
      <c r="W395" s="110">
        <f t="shared" si="32"/>
        <v>0</v>
      </c>
    </row>
    <row r="396" spans="1:23" ht="12.75">
      <c r="A396" s="98" t="s">
        <v>453</v>
      </c>
      <c r="B396" s="182"/>
      <c r="C396" s="166"/>
      <c r="D396" s="97"/>
      <c r="E396" s="99"/>
      <c r="F396" s="97"/>
      <c r="G396" s="31"/>
      <c r="H396" s="97"/>
      <c r="I396" s="97"/>
      <c r="J396" s="31"/>
      <c r="K396" s="31"/>
      <c r="L396" s="31"/>
      <c r="M396" s="32"/>
      <c r="N396" s="32"/>
      <c r="O396" s="31"/>
      <c r="P396" s="31"/>
      <c r="Q396" s="31"/>
      <c r="R396" s="31"/>
      <c r="S396" s="31"/>
      <c r="T396" s="100">
        <f t="shared" si="29"/>
        <v>0</v>
      </c>
      <c r="U396" s="114">
        <f t="shared" si="30"/>
        <v>0</v>
      </c>
      <c r="V396" s="97">
        <f t="shared" si="31"/>
        <v>-1221.8364012473903</v>
      </c>
      <c r="W396" s="110">
        <f t="shared" si="32"/>
        <v>0</v>
      </c>
    </row>
    <row r="397" spans="1:23" ht="12.75">
      <c r="A397" s="98" t="s">
        <v>454</v>
      </c>
      <c r="B397" s="182"/>
      <c r="C397" s="166"/>
      <c r="D397" s="97"/>
      <c r="E397" s="99"/>
      <c r="F397" s="97"/>
      <c r="G397" s="31"/>
      <c r="H397" s="97"/>
      <c r="I397" s="97"/>
      <c r="J397" s="31"/>
      <c r="K397" s="31"/>
      <c r="L397" s="31"/>
      <c r="M397" s="32"/>
      <c r="N397" s="32"/>
      <c r="O397" s="31"/>
      <c r="P397" s="31"/>
      <c r="Q397" s="31"/>
      <c r="R397" s="31"/>
      <c r="S397" s="31"/>
      <c r="T397" s="100">
        <f t="shared" si="29"/>
        <v>0</v>
      </c>
      <c r="U397" s="114">
        <f t="shared" si="30"/>
        <v>0</v>
      </c>
      <c r="V397" s="97">
        <f t="shared" si="31"/>
        <v>-1221.8364012473903</v>
      </c>
      <c r="W397" s="110">
        <f t="shared" si="32"/>
        <v>0</v>
      </c>
    </row>
    <row r="398" spans="1:23" ht="12.75">
      <c r="A398" s="98" t="s">
        <v>455</v>
      </c>
      <c r="B398" s="182"/>
      <c r="C398" s="166"/>
      <c r="D398" s="97"/>
      <c r="E398" s="99"/>
      <c r="F398" s="97"/>
      <c r="G398" s="31"/>
      <c r="H398" s="97"/>
      <c r="I398" s="97"/>
      <c r="J398" s="31"/>
      <c r="K398" s="31"/>
      <c r="L398" s="31"/>
      <c r="M398" s="32"/>
      <c r="N398" s="32"/>
      <c r="O398" s="31"/>
      <c r="P398" s="31"/>
      <c r="Q398" s="31"/>
      <c r="R398" s="31"/>
      <c r="S398" s="31"/>
      <c r="T398" s="100">
        <f t="shared" si="29"/>
        <v>0</v>
      </c>
      <c r="U398" s="114">
        <f t="shared" si="30"/>
        <v>0</v>
      </c>
      <c r="V398" s="97">
        <f t="shared" si="31"/>
        <v>-1221.8364012473903</v>
      </c>
      <c r="W398" s="110">
        <f t="shared" si="32"/>
        <v>0</v>
      </c>
    </row>
    <row r="399" spans="1:23" ht="12.75">
      <c r="A399" s="98" t="s">
        <v>456</v>
      </c>
      <c r="B399" s="182"/>
      <c r="C399" s="166"/>
      <c r="D399" s="97"/>
      <c r="E399" s="99"/>
      <c r="F399" s="97"/>
      <c r="G399" s="31"/>
      <c r="H399" s="97"/>
      <c r="I399" s="97"/>
      <c r="J399" s="31"/>
      <c r="K399" s="31"/>
      <c r="L399" s="31"/>
      <c r="M399" s="32"/>
      <c r="N399" s="32"/>
      <c r="O399" s="31"/>
      <c r="P399" s="31"/>
      <c r="Q399" s="31"/>
      <c r="R399" s="31"/>
      <c r="S399" s="31"/>
      <c r="T399" s="100">
        <f t="shared" si="29"/>
        <v>0</v>
      </c>
      <c r="U399" s="114">
        <f t="shared" si="30"/>
        <v>0</v>
      </c>
      <c r="V399" s="97">
        <f t="shared" si="31"/>
        <v>-1221.8364012473903</v>
      </c>
      <c r="W399" s="110">
        <f t="shared" si="32"/>
        <v>0</v>
      </c>
    </row>
    <row r="400" spans="1:23" ht="12.75">
      <c r="A400" s="98" t="s">
        <v>457</v>
      </c>
      <c r="B400" s="182"/>
      <c r="C400" s="166"/>
      <c r="D400" s="97"/>
      <c r="E400" s="99"/>
      <c r="F400" s="97"/>
      <c r="G400" s="31"/>
      <c r="H400" s="97"/>
      <c r="I400" s="97"/>
      <c r="J400" s="31"/>
      <c r="K400" s="31"/>
      <c r="L400" s="31"/>
      <c r="M400" s="32"/>
      <c r="N400" s="32"/>
      <c r="O400" s="31"/>
      <c r="P400" s="31"/>
      <c r="Q400" s="31"/>
      <c r="R400" s="31"/>
      <c r="S400" s="31"/>
      <c r="T400" s="100">
        <f t="shared" si="29"/>
        <v>0</v>
      </c>
      <c r="U400" s="114">
        <f t="shared" si="30"/>
        <v>0</v>
      </c>
      <c r="V400" s="97">
        <f t="shared" si="31"/>
        <v>-1221.8364012473903</v>
      </c>
      <c r="W400" s="110">
        <f t="shared" si="32"/>
        <v>0</v>
      </c>
    </row>
    <row r="401" spans="1:23" ht="12.75">
      <c r="A401" s="98" t="s">
        <v>458</v>
      </c>
      <c r="B401" s="182"/>
      <c r="C401" s="166"/>
      <c r="D401" s="97"/>
      <c r="E401" s="99"/>
      <c r="F401" s="97"/>
      <c r="G401" s="31"/>
      <c r="H401" s="97"/>
      <c r="I401" s="97"/>
      <c r="J401" s="31"/>
      <c r="K401" s="31"/>
      <c r="L401" s="31"/>
      <c r="M401" s="32"/>
      <c r="N401" s="32"/>
      <c r="O401" s="31"/>
      <c r="P401" s="31"/>
      <c r="Q401" s="31"/>
      <c r="R401" s="31"/>
      <c r="S401" s="31"/>
      <c r="T401" s="100">
        <f t="shared" si="29"/>
        <v>0</v>
      </c>
      <c r="U401" s="114">
        <f t="shared" si="30"/>
        <v>0</v>
      </c>
      <c r="V401" s="97">
        <f t="shared" si="31"/>
        <v>-1221.8364012473903</v>
      </c>
      <c r="W401" s="110">
        <f t="shared" si="32"/>
        <v>0</v>
      </c>
    </row>
    <row r="402" spans="1:23" ht="12.75">
      <c r="A402" s="98" t="s">
        <v>459</v>
      </c>
      <c r="B402" s="182"/>
      <c r="C402" s="166"/>
      <c r="D402" s="97"/>
      <c r="E402" s="99"/>
      <c r="F402" s="97"/>
      <c r="G402" s="31"/>
      <c r="H402" s="97"/>
      <c r="I402" s="97"/>
      <c r="J402" s="31"/>
      <c r="K402" s="31"/>
      <c r="L402" s="31"/>
      <c r="M402" s="32"/>
      <c r="N402" s="32"/>
      <c r="O402" s="31"/>
      <c r="P402" s="31"/>
      <c r="Q402" s="31"/>
      <c r="R402" s="31"/>
      <c r="S402" s="31"/>
      <c r="T402" s="100">
        <f t="shared" si="29"/>
        <v>0</v>
      </c>
      <c r="U402" s="114">
        <f t="shared" si="30"/>
        <v>0</v>
      </c>
      <c r="V402" s="97">
        <f t="shared" si="31"/>
        <v>-1221.8364012473903</v>
      </c>
      <c r="W402" s="110">
        <f t="shared" si="32"/>
        <v>0</v>
      </c>
    </row>
    <row r="403" spans="1:23" ht="12.75">
      <c r="A403" s="98" t="s">
        <v>460</v>
      </c>
      <c r="B403" s="182"/>
      <c r="C403" s="166"/>
      <c r="D403" s="97"/>
      <c r="E403" s="99"/>
      <c r="F403" s="97"/>
      <c r="G403" s="31"/>
      <c r="H403" s="97"/>
      <c r="I403" s="97"/>
      <c r="J403" s="31"/>
      <c r="K403" s="31"/>
      <c r="L403" s="31"/>
      <c r="M403" s="32"/>
      <c r="N403" s="32"/>
      <c r="O403" s="31"/>
      <c r="P403" s="31"/>
      <c r="Q403" s="31"/>
      <c r="R403" s="31"/>
      <c r="S403" s="31"/>
      <c r="T403" s="100">
        <f t="shared" si="29"/>
        <v>0</v>
      </c>
      <c r="U403" s="114">
        <f t="shared" si="30"/>
        <v>0</v>
      </c>
      <c r="V403" s="97">
        <f t="shared" si="31"/>
        <v>-1221.8364012473903</v>
      </c>
      <c r="W403" s="110">
        <f t="shared" si="32"/>
        <v>0</v>
      </c>
    </row>
    <row r="404" spans="1:23" ht="12.75">
      <c r="A404" s="98" t="s">
        <v>461</v>
      </c>
      <c r="B404" s="182"/>
      <c r="C404" s="166"/>
      <c r="D404" s="97"/>
      <c r="E404" s="99"/>
      <c r="F404" s="97"/>
      <c r="G404" s="31"/>
      <c r="H404" s="97"/>
      <c r="I404" s="97"/>
      <c r="J404" s="31"/>
      <c r="K404" s="31"/>
      <c r="L404" s="31"/>
      <c r="M404" s="32"/>
      <c r="N404" s="32"/>
      <c r="O404" s="31"/>
      <c r="P404" s="31"/>
      <c r="Q404" s="31"/>
      <c r="R404" s="31"/>
      <c r="S404" s="31"/>
      <c r="T404" s="100">
        <f t="shared" si="29"/>
        <v>0</v>
      </c>
      <c r="U404" s="114">
        <f t="shared" si="30"/>
        <v>0</v>
      </c>
      <c r="V404" s="97">
        <f t="shared" si="31"/>
        <v>-1221.8364012473903</v>
      </c>
      <c r="W404" s="110">
        <f t="shared" si="32"/>
        <v>0</v>
      </c>
    </row>
    <row r="405" spans="1:23" ht="12.75">
      <c r="A405" s="98" t="s">
        <v>462</v>
      </c>
      <c r="B405" s="182"/>
      <c r="C405" s="166"/>
      <c r="D405" s="97"/>
      <c r="E405" s="99"/>
      <c r="F405" s="97"/>
      <c r="G405" s="31"/>
      <c r="H405" s="97"/>
      <c r="I405" s="97"/>
      <c r="J405" s="31"/>
      <c r="K405" s="31"/>
      <c r="L405" s="31"/>
      <c r="M405" s="32"/>
      <c r="N405" s="32"/>
      <c r="O405" s="31"/>
      <c r="P405" s="31"/>
      <c r="Q405" s="31"/>
      <c r="R405" s="31"/>
      <c r="S405" s="31"/>
      <c r="T405" s="100">
        <f t="shared" si="29"/>
        <v>0</v>
      </c>
      <c r="U405" s="114">
        <f t="shared" si="30"/>
        <v>0</v>
      </c>
      <c r="V405" s="97">
        <f t="shared" si="31"/>
        <v>-1221.8364012473903</v>
      </c>
      <c r="W405" s="110">
        <f t="shared" si="32"/>
        <v>0</v>
      </c>
    </row>
    <row r="406" spans="1:23" ht="12.75">
      <c r="A406" s="98" t="s">
        <v>463</v>
      </c>
      <c r="B406" s="182"/>
      <c r="C406" s="166"/>
      <c r="D406" s="97"/>
      <c r="E406" s="99"/>
      <c r="F406" s="97"/>
      <c r="G406" s="31"/>
      <c r="H406" s="97"/>
      <c r="I406" s="97"/>
      <c r="J406" s="31"/>
      <c r="K406" s="31"/>
      <c r="L406" s="31"/>
      <c r="M406" s="32"/>
      <c r="N406" s="32"/>
      <c r="O406" s="31"/>
      <c r="P406" s="31"/>
      <c r="Q406" s="31"/>
      <c r="R406" s="31"/>
      <c r="S406" s="31"/>
      <c r="T406" s="100">
        <f t="shared" si="29"/>
        <v>0</v>
      </c>
      <c r="U406" s="114">
        <f t="shared" si="30"/>
        <v>0</v>
      </c>
      <c r="V406" s="97">
        <f t="shared" si="31"/>
        <v>-1221.8364012473903</v>
      </c>
      <c r="W406" s="110">
        <f t="shared" si="32"/>
        <v>0</v>
      </c>
    </row>
    <row r="407" spans="1:23" ht="12.75">
      <c r="A407" s="98" t="s">
        <v>464</v>
      </c>
      <c r="B407" s="182"/>
      <c r="C407" s="166"/>
      <c r="D407" s="97"/>
      <c r="E407" s="99"/>
      <c r="F407" s="97"/>
      <c r="G407" s="31"/>
      <c r="H407" s="97"/>
      <c r="I407" s="97"/>
      <c r="J407" s="31"/>
      <c r="K407" s="31"/>
      <c r="L407" s="31"/>
      <c r="M407" s="32"/>
      <c r="N407" s="32"/>
      <c r="O407" s="31"/>
      <c r="P407" s="31"/>
      <c r="Q407" s="31"/>
      <c r="R407" s="31"/>
      <c r="S407" s="31"/>
      <c r="T407" s="100">
        <f t="shared" si="29"/>
        <v>0</v>
      </c>
      <c r="U407" s="114">
        <f t="shared" si="30"/>
        <v>0</v>
      </c>
      <c r="V407" s="97">
        <f t="shared" si="31"/>
        <v>-1221.8364012473903</v>
      </c>
      <c r="W407" s="110">
        <f t="shared" si="32"/>
        <v>0</v>
      </c>
    </row>
    <row r="408" spans="1:23" ht="12.75">
      <c r="A408" s="98" t="s">
        <v>465</v>
      </c>
      <c r="B408" s="182"/>
      <c r="C408" s="166"/>
      <c r="D408" s="97"/>
      <c r="E408" s="99"/>
      <c r="F408" s="97"/>
      <c r="G408" s="31"/>
      <c r="H408" s="97"/>
      <c r="I408" s="97"/>
      <c r="J408" s="31"/>
      <c r="K408" s="31"/>
      <c r="L408" s="31"/>
      <c r="M408" s="32"/>
      <c r="N408" s="32"/>
      <c r="O408" s="31"/>
      <c r="P408" s="31"/>
      <c r="Q408" s="31"/>
      <c r="R408" s="31"/>
      <c r="S408" s="31"/>
      <c r="T408" s="100">
        <f t="shared" si="29"/>
        <v>0</v>
      </c>
      <c r="U408" s="114">
        <f t="shared" si="30"/>
        <v>0</v>
      </c>
      <c r="V408" s="97">
        <f t="shared" si="31"/>
        <v>-1221.8364012473903</v>
      </c>
      <c r="W408" s="110">
        <f t="shared" si="32"/>
        <v>0</v>
      </c>
    </row>
    <row r="409" spans="1:23" ht="12.75">
      <c r="A409" s="98" t="s">
        <v>466</v>
      </c>
      <c r="B409" s="182"/>
      <c r="C409" s="166"/>
      <c r="D409" s="97"/>
      <c r="E409" s="99"/>
      <c r="F409" s="97"/>
      <c r="G409" s="31"/>
      <c r="H409" s="97"/>
      <c r="I409" s="97"/>
      <c r="J409" s="31"/>
      <c r="K409" s="31"/>
      <c r="L409" s="31"/>
      <c r="M409" s="32"/>
      <c r="N409" s="32"/>
      <c r="O409" s="31"/>
      <c r="P409" s="31"/>
      <c r="Q409" s="31"/>
      <c r="R409" s="31"/>
      <c r="S409" s="31"/>
      <c r="T409" s="100">
        <f t="shared" si="29"/>
        <v>0</v>
      </c>
      <c r="U409" s="114">
        <f t="shared" si="30"/>
        <v>0</v>
      </c>
      <c r="V409" s="97">
        <f t="shared" si="31"/>
        <v>-1221.8364012473903</v>
      </c>
      <c r="W409" s="110">
        <f t="shared" si="32"/>
        <v>0</v>
      </c>
    </row>
    <row r="410" spans="1:23" ht="12.75">
      <c r="A410" s="98" t="s">
        <v>467</v>
      </c>
      <c r="B410" s="182"/>
      <c r="C410" s="166"/>
      <c r="D410" s="97"/>
      <c r="E410" s="99"/>
      <c r="F410" s="97"/>
      <c r="G410" s="31"/>
      <c r="H410" s="97"/>
      <c r="I410" s="97"/>
      <c r="J410" s="31"/>
      <c r="K410" s="31"/>
      <c r="L410" s="31"/>
      <c r="M410" s="32"/>
      <c r="N410" s="32"/>
      <c r="O410" s="31"/>
      <c r="P410" s="31"/>
      <c r="Q410" s="31"/>
      <c r="R410" s="31"/>
      <c r="S410" s="31"/>
      <c r="T410" s="100">
        <f t="shared" si="29"/>
        <v>0</v>
      </c>
      <c r="U410" s="114">
        <f t="shared" si="30"/>
        <v>0</v>
      </c>
      <c r="V410" s="97">
        <f t="shared" si="31"/>
        <v>-1221.8364012473903</v>
      </c>
      <c r="W410" s="110">
        <f t="shared" si="32"/>
        <v>0</v>
      </c>
    </row>
    <row r="411" spans="1:23" ht="12.75">
      <c r="A411" s="98" t="s">
        <v>468</v>
      </c>
      <c r="B411" s="182"/>
      <c r="C411" s="166"/>
      <c r="D411" s="97"/>
      <c r="E411" s="99"/>
      <c r="F411" s="97"/>
      <c r="G411" s="31"/>
      <c r="H411" s="97"/>
      <c r="I411" s="97"/>
      <c r="J411" s="31"/>
      <c r="K411" s="31"/>
      <c r="L411" s="31"/>
      <c r="M411" s="32"/>
      <c r="N411" s="32"/>
      <c r="O411" s="31"/>
      <c r="P411" s="31"/>
      <c r="Q411" s="31"/>
      <c r="R411" s="31"/>
      <c r="S411" s="31"/>
      <c r="T411" s="100">
        <f t="shared" si="29"/>
        <v>0</v>
      </c>
      <c r="U411" s="114">
        <f t="shared" si="30"/>
        <v>0</v>
      </c>
      <c r="V411" s="97">
        <f t="shared" si="31"/>
        <v>-1221.8364012473903</v>
      </c>
      <c r="W411" s="110">
        <f t="shared" si="32"/>
        <v>0</v>
      </c>
    </row>
    <row r="412" spans="1:23" ht="12.75">
      <c r="A412" s="98" t="s">
        <v>469</v>
      </c>
      <c r="B412" s="182"/>
      <c r="C412" s="166"/>
      <c r="D412" s="97"/>
      <c r="E412" s="99"/>
      <c r="F412" s="97"/>
      <c r="G412" s="31"/>
      <c r="H412" s="97"/>
      <c r="I412" s="97"/>
      <c r="J412" s="31"/>
      <c r="K412" s="31"/>
      <c r="L412" s="31"/>
      <c r="M412" s="32"/>
      <c r="N412" s="32"/>
      <c r="O412" s="31"/>
      <c r="P412" s="31"/>
      <c r="Q412" s="31"/>
      <c r="R412" s="31"/>
      <c r="S412" s="31"/>
      <c r="T412" s="100">
        <f t="shared" si="29"/>
        <v>0</v>
      </c>
      <c r="U412" s="114">
        <f t="shared" si="30"/>
        <v>0</v>
      </c>
      <c r="V412" s="97">
        <f t="shared" si="31"/>
        <v>-1221.8364012473903</v>
      </c>
      <c r="W412" s="110">
        <f t="shared" si="32"/>
        <v>0</v>
      </c>
    </row>
    <row r="413" spans="1:23" ht="12.75">
      <c r="A413" s="98" t="s">
        <v>470</v>
      </c>
      <c r="B413" s="182"/>
      <c r="C413" s="166"/>
      <c r="D413" s="97"/>
      <c r="E413" s="99"/>
      <c r="F413" s="97"/>
      <c r="G413" s="31"/>
      <c r="H413" s="97"/>
      <c r="I413" s="97"/>
      <c r="J413" s="31"/>
      <c r="K413" s="31"/>
      <c r="L413" s="31"/>
      <c r="M413" s="32"/>
      <c r="N413" s="32"/>
      <c r="O413" s="31"/>
      <c r="P413" s="31"/>
      <c r="Q413" s="31"/>
      <c r="R413" s="31"/>
      <c r="S413" s="31"/>
      <c r="T413" s="100">
        <f t="shared" si="29"/>
        <v>0</v>
      </c>
      <c r="U413" s="114">
        <f t="shared" si="30"/>
        <v>0</v>
      </c>
      <c r="V413" s="97">
        <f t="shared" si="31"/>
        <v>-1221.8364012473903</v>
      </c>
      <c r="W413" s="110">
        <f t="shared" si="32"/>
        <v>0</v>
      </c>
    </row>
    <row r="414" spans="1:23" ht="12.75">
      <c r="A414" s="98" t="s">
        <v>471</v>
      </c>
      <c r="B414" s="182"/>
      <c r="C414" s="166"/>
      <c r="D414" s="97"/>
      <c r="E414" s="99"/>
      <c r="F414" s="97"/>
      <c r="G414" s="31"/>
      <c r="H414" s="97"/>
      <c r="I414" s="97"/>
      <c r="J414" s="31"/>
      <c r="K414" s="31"/>
      <c r="L414" s="31"/>
      <c r="M414" s="32"/>
      <c r="N414" s="32"/>
      <c r="O414" s="31"/>
      <c r="P414" s="31"/>
      <c r="Q414" s="31"/>
      <c r="R414" s="31"/>
      <c r="S414" s="31"/>
      <c r="T414" s="100">
        <f t="shared" si="29"/>
        <v>0</v>
      </c>
      <c r="U414" s="114">
        <f t="shared" si="30"/>
        <v>0</v>
      </c>
      <c r="V414" s="97">
        <f t="shared" si="31"/>
        <v>-1221.8364012473903</v>
      </c>
      <c r="W414" s="110">
        <f t="shared" si="32"/>
        <v>0</v>
      </c>
    </row>
    <row r="415" spans="1:23" ht="12.75">
      <c r="A415" s="98" t="s">
        <v>472</v>
      </c>
      <c r="B415" s="182"/>
      <c r="C415" s="166"/>
      <c r="D415" s="97"/>
      <c r="E415" s="99"/>
      <c r="F415" s="97"/>
      <c r="G415" s="31"/>
      <c r="H415" s="97"/>
      <c r="I415" s="97"/>
      <c r="J415" s="31"/>
      <c r="K415" s="31"/>
      <c r="L415" s="31"/>
      <c r="M415" s="32"/>
      <c r="N415" s="32"/>
      <c r="O415" s="31"/>
      <c r="P415" s="31"/>
      <c r="Q415" s="31"/>
      <c r="R415" s="31"/>
      <c r="S415" s="31"/>
      <c r="T415" s="100">
        <f t="shared" si="29"/>
        <v>0</v>
      </c>
      <c r="U415" s="114">
        <f t="shared" si="30"/>
        <v>0</v>
      </c>
      <c r="V415" s="97">
        <f t="shared" si="31"/>
        <v>-1221.8364012473903</v>
      </c>
      <c r="W415" s="110">
        <f t="shared" si="32"/>
        <v>0</v>
      </c>
    </row>
    <row r="416" spans="1:23" ht="12.75">
      <c r="A416" s="98" t="s">
        <v>473</v>
      </c>
      <c r="B416" s="182"/>
      <c r="C416" s="166"/>
      <c r="D416" s="97"/>
      <c r="E416" s="99"/>
      <c r="F416" s="97"/>
      <c r="G416" s="31"/>
      <c r="H416" s="97"/>
      <c r="I416" s="97"/>
      <c r="J416" s="31"/>
      <c r="K416" s="31"/>
      <c r="L416" s="31"/>
      <c r="M416" s="32"/>
      <c r="N416" s="32"/>
      <c r="O416" s="31"/>
      <c r="P416" s="31"/>
      <c r="Q416" s="31"/>
      <c r="R416" s="31"/>
      <c r="S416" s="31"/>
      <c r="T416" s="100">
        <f t="shared" si="29"/>
        <v>0</v>
      </c>
      <c r="U416" s="114">
        <f t="shared" si="30"/>
        <v>0</v>
      </c>
      <c r="V416" s="97">
        <f t="shared" si="31"/>
        <v>-1221.8364012473903</v>
      </c>
      <c r="W416" s="110">
        <f t="shared" si="32"/>
        <v>0</v>
      </c>
    </row>
    <row r="417" spans="1:23" ht="12.75">
      <c r="A417" s="98" t="s">
        <v>474</v>
      </c>
      <c r="B417" s="182"/>
      <c r="C417" s="166"/>
      <c r="D417" s="97"/>
      <c r="E417" s="99"/>
      <c r="F417" s="97"/>
      <c r="G417" s="31"/>
      <c r="H417" s="97"/>
      <c r="I417" s="97"/>
      <c r="J417" s="31"/>
      <c r="K417" s="31"/>
      <c r="L417" s="31"/>
      <c r="M417" s="32"/>
      <c r="N417" s="32"/>
      <c r="O417" s="31"/>
      <c r="P417" s="31"/>
      <c r="Q417" s="31"/>
      <c r="R417" s="31"/>
      <c r="S417" s="31"/>
      <c r="T417" s="100">
        <f t="shared" si="29"/>
        <v>0</v>
      </c>
      <c r="U417" s="114">
        <f t="shared" si="30"/>
        <v>0</v>
      </c>
      <c r="V417" s="97">
        <f t="shared" si="31"/>
        <v>-1221.8364012473903</v>
      </c>
      <c r="W417" s="110">
        <f t="shared" si="32"/>
        <v>0</v>
      </c>
    </row>
    <row r="418" spans="1:23" ht="12.75">
      <c r="A418" s="98" t="s">
        <v>475</v>
      </c>
      <c r="B418" s="182"/>
      <c r="C418" s="166"/>
      <c r="D418" s="97"/>
      <c r="E418" s="99"/>
      <c r="F418" s="97"/>
      <c r="G418" s="31"/>
      <c r="H418" s="97"/>
      <c r="I418" s="97"/>
      <c r="J418" s="31"/>
      <c r="K418" s="31"/>
      <c r="L418" s="31"/>
      <c r="M418" s="32"/>
      <c r="N418" s="32"/>
      <c r="O418" s="31"/>
      <c r="P418" s="31"/>
      <c r="Q418" s="31"/>
      <c r="R418" s="31"/>
      <c r="S418" s="31"/>
      <c r="T418" s="100">
        <f t="shared" si="29"/>
        <v>0</v>
      </c>
      <c r="U418" s="114">
        <f t="shared" si="30"/>
        <v>0</v>
      </c>
      <c r="V418" s="97">
        <f t="shared" si="31"/>
        <v>-1221.8364012473903</v>
      </c>
      <c r="W418" s="110">
        <f t="shared" si="32"/>
        <v>0</v>
      </c>
    </row>
    <row r="419" spans="1:23" ht="12.75">
      <c r="A419" s="98" t="s">
        <v>476</v>
      </c>
      <c r="B419" s="182"/>
      <c r="C419" s="166"/>
      <c r="D419" s="97"/>
      <c r="E419" s="99"/>
      <c r="F419" s="97"/>
      <c r="G419" s="31"/>
      <c r="H419" s="97"/>
      <c r="I419" s="97"/>
      <c r="J419" s="31"/>
      <c r="K419" s="31"/>
      <c r="L419" s="31"/>
      <c r="M419" s="32"/>
      <c r="N419" s="32"/>
      <c r="O419" s="31"/>
      <c r="P419" s="31"/>
      <c r="Q419" s="31"/>
      <c r="R419" s="31"/>
      <c r="S419" s="31"/>
      <c r="T419" s="100">
        <f t="shared" si="29"/>
        <v>0</v>
      </c>
      <c r="U419" s="114">
        <f t="shared" si="30"/>
        <v>0</v>
      </c>
      <c r="V419" s="97">
        <f t="shared" si="31"/>
        <v>-1221.8364012473903</v>
      </c>
      <c r="W419" s="110">
        <f t="shared" si="32"/>
        <v>0</v>
      </c>
    </row>
    <row r="420" spans="1:23" ht="12.75">
      <c r="A420" s="98" t="s">
        <v>477</v>
      </c>
      <c r="B420" s="182"/>
      <c r="C420" s="166"/>
      <c r="D420" s="97"/>
      <c r="E420" s="99"/>
      <c r="F420" s="97"/>
      <c r="G420" s="31"/>
      <c r="H420" s="97"/>
      <c r="I420" s="97"/>
      <c r="J420" s="31"/>
      <c r="K420" s="31"/>
      <c r="L420" s="31"/>
      <c r="M420" s="32"/>
      <c r="N420" s="32"/>
      <c r="O420" s="31"/>
      <c r="P420" s="31"/>
      <c r="Q420" s="31"/>
      <c r="R420" s="31"/>
      <c r="S420" s="31"/>
      <c r="T420" s="100">
        <f t="shared" si="29"/>
        <v>0</v>
      </c>
      <c r="U420" s="114">
        <f t="shared" si="30"/>
        <v>0</v>
      </c>
      <c r="V420" s="97">
        <f t="shared" si="31"/>
        <v>-1221.8364012473903</v>
      </c>
      <c r="W420" s="110">
        <f t="shared" si="32"/>
        <v>0</v>
      </c>
    </row>
    <row r="421" spans="1:23" ht="12.75">
      <c r="A421" s="98" t="s">
        <v>478</v>
      </c>
      <c r="B421" s="182"/>
      <c r="C421" s="166"/>
      <c r="D421" s="97"/>
      <c r="E421" s="99"/>
      <c r="F421" s="97"/>
      <c r="G421" s="31"/>
      <c r="H421" s="97"/>
      <c r="I421" s="97"/>
      <c r="J421" s="31"/>
      <c r="K421" s="31"/>
      <c r="L421" s="31"/>
      <c r="M421" s="32"/>
      <c r="N421" s="32"/>
      <c r="O421" s="31"/>
      <c r="P421" s="31"/>
      <c r="Q421" s="31"/>
      <c r="R421" s="31"/>
      <c r="S421" s="31"/>
      <c r="T421" s="100">
        <f t="shared" si="29"/>
        <v>0</v>
      </c>
      <c r="U421" s="114">
        <f t="shared" si="30"/>
        <v>0</v>
      </c>
      <c r="V421" s="97">
        <f t="shared" si="31"/>
        <v>-1221.8364012473903</v>
      </c>
      <c r="W421" s="110">
        <f t="shared" si="32"/>
        <v>0</v>
      </c>
    </row>
    <row r="422" spans="1:23" ht="12.75">
      <c r="A422" s="98" t="s">
        <v>479</v>
      </c>
      <c r="B422" s="182"/>
      <c r="C422" s="166"/>
      <c r="D422" s="97"/>
      <c r="E422" s="99"/>
      <c r="F422" s="97"/>
      <c r="G422" s="31"/>
      <c r="H422" s="97"/>
      <c r="I422" s="97"/>
      <c r="J422" s="31"/>
      <c r="K422" s="31"/>
      <c r="L422" s="31"/>
      <c r="M422" s="32"/>
      <c r="N422" s="32"/>
      <c r="O422" s="31"/>
      <c r="P422" s="31"/>
      <c r="Q422" s="31"/>
      <c r="R422" s="31"/>
      <c r="S422" s="31"/>
      <c r="T422" s="100">
        <f t="shared" si="29"/>
        <v>0</v>
      </c>
      <c r="U422" s="114">
        <f t="shared" si="30"/>
        <v>0</v>
      </c>
      <c r="V422" s="97">
        <f t="shared" si="31"/>
        <v>-1221.8364012473903</v>
      </c>
      <c r="W422" s="110">
        <f t="shared" si="32"/>
        <v>0</v>
      </c>
    </row>
    <row r="423" spans="1:23" ht="12.75">
      <c r="A423" s="98" t="s">
        <v>480</v>
      </c>
      <c r="B423" s="182"/>
      <c r="C423" s="166"/>
      <c r="D423" s="97"/>
      <c r="E423" s="99"/>
      <c r="F423" s="97"/>
      <c r="G423" s="31"/>
      <c r="H423" s="97"/>
      <c r="I423" s="97"/>
      <c r="J423" s="31"/>
      <c r="K423" s="31"/>
      <c r="L423" s="31"/>
      <c r="M423" s="32"/>
      <c r="N423" s="32"/>
      <c r="O423" s="31"/>
      <c r="P423" s="31"/>
      <c r="Q423" s="31"/>
      <c r="R423" s="31"/>
      <c r="S423" s="31"/>
      <c r="T423" s="100">
        <f t="shared" si="29"/>
        <v>0</v>
      </c>
      <c r="U423" s="114">
        <f t="shared" si="30"/>
        <v>0</v>
      </c>
      <c r="V423" s="97">
        <f t="shared" si="31"/>
        <v>-1221.8364012473903</v>
      </c>
      <c r="W423" s="110">
        <f t="shared" si="32"/>
        <v>0</v>
      </c>
    </row>
    <row r="424" spans="1:23" ht="12.75">
      <c r="A424" s="98" t="s">
        <v>481</v>
      </c>
      <c r="B424" s="182"/>
      <c r="C424" s="166"/>
      <c r="D424" s="97"/>
      <c r="E424" s="99"/>
      <c r="F424" s="97"/>
      <c r="G424" s="31"/>
      <c r="H424" s="97"/>
      <c r="I424" s="97"/>
      <c r="J424" s="31"/>
      <c r="K424" s="31"/>
      <c r="L424" s="31"/>
      <c r="M424" s="32"/>
      <c r="N424" s="32"/>
      <c r="O424" s="31"/>
      <c r="P424" s="31"/>
      <c r="Q424" s="31"/>
      <c r="R424" s="31"/>
      <c r="S424" s="31"/>
      <c r="T424" s="100">
        <f t="shared" si="29"/>
        <v>0</v>
      </c>
      <c r="U424" s="114">
        <f t="shared" si="30"/>
        <v>0</v>
      </c>
      <c r="V424" s="97">
        <f t="shared" si="31"/>
        <v>-1221.8364012473903</v>
      </c>
      <c r="W424" s="110">
        <f t="shared" si="32"/>
        <v>0</v>
      </c>
    </row>
    <row r="425" spans="1:23" ht="12.75">
      <c r="A425" s="98" t="s">
        <v>482</v>
      </c>
      <c r="B425" s="182"/>
      <c r="C425" s="166"/>
      <c r="D425" s="97"/>
      <c r="E425" s="99"/>
      <c r="F425" s="97"/>
      <c r="G425" s="31"/>
      <c r="H425" s="97"/>
      <c r="I425" s="97"/>
      <c r="J425" s="31"/>
      <c r="K425" s="31"/>
      <c r="L425" s="31"/>
      <c r="M425" s="32"/>
      <c r="N425" s="32"/>
      <c r="O425" s="31"/>
      <c r="P425" s="31"/>
      <c r="Q425" s="31"/>
      <c r="R425" s="31"/>
      <c r="S425" s="31"/>
      <c r="T425" s="100">
        <f t="shared" si="29"/>
        <v>0</v>
      </c>
      <c r="U425" s="114">
        <f t="shared" si="30"/>
        <v>0</v>
      </c>
      <c r="V425" s="97">
        <f t="shared" si="31"/>
        <v>-1221.8364012473903</v>
      </c>
      <c r="W425" s="110">
        <f t="shared" si="32"/>
        <v>0</v>
      </c>
    </row>
    <row r="426" spans="1:23" ht="12.75">
      <c r="A426" s="98" t="s">
        <v>483</v>
      </c>
      <c r="B426" s="182"/>
      <c r="C426" s="166"/>
      <c r="D426" s="97"/>
      <c r="E426" s="99"/>
      <c r="F426" s="97"/>
      <c r="G426" s="31"/>
      <c r="H426" s="97"/>
      <c r="I426" s="97"/>
      <c r="J426" s="31"/>
      <c r="K426" s="31"/>
      <c r="L426" s="31"/>
      <c r="M426" s="32"/>
      <c r="N426" s="32"/>
      <c r="O426" s="31"/>
      <c r="P426" s="31"/>
      <c r="Q426" s="31"/>
      <c r="R426" s="31"/>
      <c r="S426" s="31"/>
      <c r="T426" s="100">
        <f t="shared" si="29"/>
        <v>0</v>
      </c>
      <c r="U426" s="114">
        <f t="shared" si="30"/>
        <v>0</v>
      </c>
      <c r="V426" s="97">
        <f t="shared" si="31"/>
        <v>-1221.8364012473903</v>
      </c>
      <c r="W426" s="110">
        <f t="shared" si="32"/>
        <v>0</v>
      </c>
    </row>
    <row r="427" spans="1:23" ht="12.75">
      <c r="A427" s="98" t="s">
        <v>484</v>
      </c>
      <c r="B427" s="182"/>
      <c r="C427" s="166"/>
      <c r="D427" s="97"/>
      <c r="E427" s="99"/>
      <c r="F427" s="97"/>
      <c r="G427" s="31"/>
      <c r="H427" s="97"/>
      <c r="I427" s="97"/>
      <c r="J427" s="31"/>
      <c r="K427" s="31"/>
      <c r="L427" s="31"/>
      <c r="M427" s="32"/>
      <c r="N427" s="32"/>
      <c r="O427" s="31"/>
      <c r="P427" s="31"/>
      <c r="Q427" s="31"/>
      <c r="R427" s="31"/>
      <c r="S427" s="31"/>
      <c r="T427" s="100">
        <f t="shared" si="29"/>
        <v>0</v>
      </c>
      <c r="U427" s="114">
        <f t="shared" si="30"/>
        <v>0</v>
      </c>
      <c r="V427" s="97">
        <f t="shared" si="31"/>
        <v>-1221.8364012473903</v>
      </c>
      <c r="W427" s="110">
        <f t="shared" si="32"/>
        <v>0</v>
      </c>
    </row>
    <row r="428" spans="1:23" ht="12.75">
      <c r="A428" s="98" t="s">
        <v>485</v>
      </c>
      <c r="B428" s="182"/>
      <c r="C428" s="166"/>
      <c r="D428" s="97"/>
      <c r="E428" s="99"/>
      <c r="F428" s="97"/>
      <c r="G428" s="31"/>
      <c r="H428" s="97"/>
      <c r="I428" s="97"/>
      <c r="J428" s="31"/>
      <c r="K428" s="31"/>
      <c r="L428" s="31"/>
      <c r="M428" s="32"/>
      <c r="N428" s="32"/>
      <c r="O428" s="31"/>
      <c r="P428" s="31"/>
      <c r="Q428" s="31"/>
      <c r="R428" s="31"/>
      <c r="S428" s="31"/>
      <c r="T428" s="100">
        <f t="shared" si="29"/>
        <v>0</v>
      </c>
      <c r="U428" s="114">
        <f t="shared" si="30"/>
        <v>0</v>
      </c>
      <c r="V428" s="97">
        <f t="shared" si="31"/>
        <v>-1221.8364012473903</v>
      </c>
      <c r="W428" s="110">
        <f t="shared" si="32"/>
        <v>0</v>
      </c>
    </row>
    <row r="429" spans="1:23" ht="12.75">
      <c r="A429" s="98" t="s">
        <v>486</v>
      </c>
      <c r="B429" s="182"/>
      <c r="C429" s="166"/>
      <c r="D429" s="97"/>
      <c r="E429" s="99"/>
      <c r="F429" s="97"/>
      <c r="G429" s="31"/>
      <c r="H429" s="97"/>
      <c r="I429" s="97"/>
      <c r="J429" s="31"/>
      <c r="K429" s="31"/>
      <c r="L429" s="31"/>
      <c r="M429" s="32"/>
      <c r="N429" s="32"/>
      <c r="O429" s="31"/>
      <c r="P429" s="31"/>
      <c r="Q429" s="31"/>
      <c r="R429" s="31"/>
      <c r="S429" s="31"/>
      <c r="T429" s="100">
        <f t="shared" si="29"/>
        <v>0</v>
      </c>
      <c r="U429" s="114">
        <f t="shared" si="30"/>
        <v>0</v>
      </c>
      <c r="V429" s="97">
        <f t="shared" si="31"/>
        <v>-1221.8364012473903</v>
      </c>
      <c r="W429" s="110">
        <f t="shared" si="32"/>
        <v>0</v>
      </c>
    </row>
    <row r="430" spans="1:23" ht="12.75">
      <c r="A430" s="98" t="s">
        <v>487</v>
      </c>
      <c r="B430" s="182"/>
      <c r="C430" s="166"/>
      <c r="D430" s="97"/>
      <c r="E430" s="99"/>
      <c r="F430" s="97"/>
      <c r="G430" s="31"/>
      <c r="H430" s="97"/>
      <c r="I430" s="97"/>
      <c r="J430" s="31"/>
      <c r="K430" s="31"/>
      <c r="L430" s="31"/>
      <c r="M430" s="32"/>
      <c r="N430" s="32"/>
      <c r="O430" s="31"/>
      <c r="P430" s="31"/>
      <c r="Q430" s="31"/>
      <c r="R430" s="31"/>
      <c r="S430" s="31"/>
      <c r="T430" s="100">
        <f t="shared" si="29"/>
        <v>0</v>
      </c>
      <c r="U430" s="114">
        <f t="shared" si="30"/>
        <v>0</v>
      </c>
      <c r="V430" s="97">
        <f t="shared" si="31"/>
        <v>-1221.8364012473903</v>
      </c>
      <c r="W430" s="110">
        <f t="shared" si="32"/>
        <v>0</v>
      </c>
    </row>
    <row r="431" spans="1:23" ht="12.75">
      <c r="A431" s="98" t="s">
        <v>488</v>
      </c>
      <c r="B431" s="182"/>
      <c r="C431" s="166"/>
      <c r="D431" s="97"/>
      <c r="E431" s="99"/>
      <c r="F431" s="97"/>
      <c r="G431" s="31"/>
      <c r="H431" s="97"/>
      <c r="I431" s="97"/>
      <c r="J431" s="31"/>
      <c r="K431" s="31"/>
      <c r="L431" s="31"/>
      <c r="M431" s="32"/>
      <c r="N431" s="32"/>
      <c r="O431" s="31"/>
      <c r="P431" s="31"/>
      <c r="Q431" s="31"/>
      <c r="R431" s="31"/>
      <c r="S431" s="31"/>
      <c r="T431" s="100">
        <f t="shared" si="29"/>
        <v>0</v>
      </c>
      <c r="U431" s="114">
        <f t="shared" si="30"/>
        <v>0</v>
      </c>
      <c r="V431" s="97">
        <f t="shared" si="31"/>
        <v>-1221.8364012473903</v>
      </c>
      <c r="W431" s="110">
        <f t="shared" si="32"/>
        <v>0</v>
      </c>
    </row>
    <row r="432" spans="1:23" ht="12.75">
      <c r="A432" s="98" t="s">
        <v>489</v>
      </c>
      <c r="B432" s="182"/>
      <c r="C432" s="166"/>
      <c r="D432" s="97"/>
      <c r="E432" s="99"/>
      <c r="F432" s="97"/>
      <c r="G432" s="31"/>
      <c r="H432" s="97"/>
      <c r="I432" s="97"/>
      <c r="J432" s="31"/>
      <c r="K432" s="31"/>
      <c r="L432" s="31"/>
      <c r="M432" s="32"/>
      <c r="N432" s="32"/>
      <c r="O432" s="31"/>
      <c r="P432" s="31"/>
      <c r="Q432" s="31"/>
      <c r="R432" s="31"/>
      <c r="S432" s="31"/>
      <c r="T432" s="100">
        <f t="shared" si="29"/>
        <v>0</v>
      </c>
      <c r="U432" s="114">
        <f t="shared" si="30"/>
        <v>0</v>
      </c>
      <c r="V432" s="97">
        <f t="shared" si="31"/>
        <v>-1221.8364012473903</v>
      </c>
      <c r="W432" s="110">
        <f t="shared" si="32"/>
        <v>0</v>
      </c>
    </row>
    <row r="433" spans="1:23" ht="12.75">
      <c r="A433" s="98" t="s">
        <v>490</v>
      </c>
      <c r="B433" s="182"/>
      <c r="C433" s="166"/>
      <c r="D433" s="97"/>
      <c r="E433" s="99"/>
      <c r="F433" s="97"/>
      <c r="G433" s="31"/>
      <c r="H433" s="97"/>
      <c r="I433" s="97"/>
      <c r="J433" s="31"/>
      <c r="K433" s="31"/>
      <c r="L433" s="31"/>
      <c r="M433" s="32"/>
      <c r="N433" s="32"/>
      <c r="O433" s="31"/>
      <c r="P433" s="31"/>
      <c r="Q433" s="31"/>
      <c r="R433" s="31"/>
      <c r="S433" s="31"/>
      <c r="T433" s="100">
        <f t="shared" si="29"/>
        <v>0</v>
      </c>
      <c r="U433" s="114">
        <f t="shared" si="30"/>
        <v>0</v>
      </c>
      <c r="V433" s="97">
        <f t="shared" si="31"/>
        <v>-1221.8364012473903</v>
      </c>
      <c r="W433" s="110">
        <f t="shared" si="32"/>
        <v>0</v>
      </c>
    </row>
    <row r="434" spans="1:23" ht="12.75">
      <c r="A434" s="98" t="s">
        <v>491</v>
      </c>
      <c r="B434" s="182"/>
      <c r="C434" s="166"/>
      <c r="D434" s="97"/>
      <c r="E434" s="99"/>
      <c r="F434" s="97"/>
      <c r="G434" s="31"/>
      <c r="H434" s="97"/>
      <c r="I434" s="97"/>
      <c r="J434" s="31"/>
      <c r="K434" s="31"/>
      <c r="L434" s="31"/>
      <c r="M434" s="32"/>
      <c r="N434" s="32"/>
      <c r="O434" s="31"/>
      <c r="P434" s="31"/>
      <c r="Q434" s="31"/>
      <c r="R434" s="31"/>
      <c r="S434" s="31"/>
      <c r="T434" s="100">
        <f t="shared" si="29"/>
        <v>0</v>
      </c>
      <c r="U434" s="114">
        <f t="shared" si="30"/>
        <v>0</v>
      </c>
      <c r="V434" s="97">
        <f t="shared" si="31"/>
        <v>-1221.8364012473903</v>
      </c>
      <c r="W434" s="110">
        <f t="shared" si="32"/>
        <v>0</v>
      </c>
    </row>
    <row r="435" spans="1:23" ht="12.75">
      <c r="A435" s="98" t="s">
        <v>492</v>
      </c>
      <c r="B435" s="182"/>
      <c r="C435" s="166"/>
      <c r="D435" s="97"/>
      <c r="E435" s="99"/>
      <c r="F435" s="97"/>
      <c r="G435" s="31"/>
      <c r="H435" s="97"/>
      <c r="I435" s="97"/>
      <c r="J435" s="31"/>
      <c r="K435" s="31"/>
      <c r="L435" s="31"/>
      <c r="M435" s="32"/>
      <c r="N435" s="32"/>
      <c r="O435" s="31"/>
      <c r="P435" s="31"/>
      <c r="Q435" s="31"/>
      <c r="R435" s="31"/>
      <c r="S435" s="31"/>
      <c r="T435" s="100">
        <f t="shared" si="29"/>
        <v>0</v>
      </c>
      <c r="U435" s="114">
        <f t="shared" si="30"/>
        <v>0</v>
      </c>
      <c r="V435" s="97">
        <f t="shared" si="31"/>
        <v>-1221.8364012473903</v>
      </c>
      <c r="W435" s="110">
        <f t="shared" si="32"/>
        <v>0</v>
      </c>
    </row>
    <row r="436" spans="1:23" ht="12.75">
      <c r="A436" s="98" t="s">
        <v>493</v>
      </c>
      <c r="B436" s="182"/>
      <c r="C436" s="166"/>
      <c r="D436" s="97"/>
      <c r="E436" s="99"/>
      <c r="F436" s="97"/>
      <c r="G436" s="31"/>
      <c r="H436" s="97"/>
      <c r="I436" s="97"/>
      <c r="J436" s="31"/>
      <c r="K436" s="31"/>
      <c r="L436" s="31"/>
      <c r="M436" s="32"/>
      <c r="N436" s="32"/>
      <c r="O436" s="31"/>
      <c r="P436" s="31"/>
      <c r="Q436" s="31"/>
      <c r="R436" s="31"/>
      <c r="S436" s="31"/>
      <c r="T436" s="100">
        <f t="shared" si="29"/>
        <v>0</v>
      </c>
      <c r="U436" s="114">
        <f t="shared" si="30"/>
        <v>0</v>
      </c>
      <c r="V436" s="97">
        <f t="shared" si="31"/>
        <v>-1221.8364012473903</v>
      </c>
      <c r="W436" s="110">
        <f t="shared" si="32"/>
        <v>0</v>
      </c>
    </row>
    <row r="437" spans="1:23" ht="12.75">
      <c r="A437" s="98" t="s">
        <v>494</v>
      </c>
      <c r="B437" s="182"/>
      <c r="C437" s="166"/>
      <c r="D437" s="97"/>
      <c r="E437" s="99"/>
      <c r="F437" s="97"/>
      <c r="G437" s="31"/>
      <c r="H437" s="97"/>
      <c r="I437" s="97"/>
      <c r="J437" s="31"/>
      <c r="K437" s="31"/>
      <c r="L437" s="31"/>
      <c r="M437" s="32"/>
      <c r="N437" s="32"/>
      <c r="O437" s="31"/>
      <c r="P437" s="31"/>
      <c r="Q437" s="31"/>
      <c r="R437" s="31"/>
      <c r="S437" s="31"/>
      <c r="T437" s="100">
        <f t="shared" si="29"/>
        <v>0</v>
      </c>
      <c r="U437" s="114">
        <f t="shared" si="30"/>
        <v>0</v>
      </c>
      <c r="V437" s="97">
        <f t="shared" si="31"/>
        <v>-1221.8364012473903</v>
      </c>
      <c r="W437" s="110">
        <f t="shared" si="32"/>
        <v>0</v>
      </c>
    </row>
    <row r="438" spans="1:23" ht="12.75">
      <c r="A438" s="98" t="s">
        <v>495</v>
      </c>
      <c r="B438" s="182"/>
      <c r="C438" s="166"/>
      <c r="D438" s="97"/>
      <c r="E438" s="99"/>
      <c r="F438" s="97"/>
      <c r="G438" s="31"/>
      <c r="H438" s="97"/>
      <c r="I438" s="97"/>
      <c r="J438" s="31"/>
      <c r="K438" s="31"/>
      <c r="L438" s="31"/>
      <c r="M438" s="32"/>
      <c r="N438" s="32"/>
      <c r="O438" s="31"/>
      <c r="P438" s="31"/>
      <c r="Q438" s="31"/>
      <c r="R438" s="31"/>
      <c r="S438" s="31"/>
      <c r="T438" s="100">
        <f t="shared" si="29"/>
        <v>0</v>
      </c>
      <c r="U438" s="114">
        <f t="shared" si="30"/>
        <v>0</v>
      </c>
      <c r="V438" s="97">
        <f t="shared" si="31"/>
        <v>-1221.8364012473903</v>
      </c>
      <c r="W438" s="110">
        <f t="shared" si="32"/>
        <v>0</v>
      </c>
    </row>
    <row r="439" spans="1:23" ht="12.75">
      <c r="A439" s="98" t="s">
        <v>496</v>
      </c>
      <c r="B439" s="182"/>
      <c r="C439" s="166"/>
      <c r="D439" s="97"/>
      <c r="E439" s="99"/>
      <c r="F439" s="97"/>
      <c r="G439" s="31"/>
      <c r="H439" s="97"/>
      <c r="I439" s="97"/>
      <c r="J439" s="31"/>
      <c r="K439" s="31"/>
      <c r="L439" s="31"/>
      <c r="M439" s="32"/>
      <c r="N439" s="32"/>
      <c r="O439" s="31"/>
      <c r="P439" s="31"/>
      <c r="Q439" s="31"/>
      <c r="R439" s="31"/>
      <c r="S439" s="31"/>
      <c r="T439" s="100">
        <f t="shared" si="29"/>
        <v>0</v>
      </c>
      <c r="U439" s="114">
        <f t="shared" si="30"/>
        <v>0</v>
      </c>
      <c r="V439" s="97">
        <f t="shared" si="31"/>
        <v>-1221.8364012473903</v>
      </c>
      <c r="W439" s="110">
        <f t="shared" si="32"/>
        <v>0</v>
      </c>
    </row>
    <row r="440" spans="1:23" ht="12.75">
      <c r="A440" s="98" t="s">
        <v>497</v>
      </c>
      <c r="B440" s="182"/>
      <c r="C440" s="166"/>
      <c r="D440" s="97"/>
      <c r="E440" s="99"/>
      <c r="F440" s="97"/>
      <c r="G440" s="31"/>
      <c r="H440" s="97"/>
      <c r="I440" s="97"/>
      <c r="J440" s="31"/>
      <c r="K440" s="31"/>
      <c r="L440" s="31"/>
      <c r="M440" s="32"/>
      <c r="N440" s="32"/>
      <c r="O440" s="31"/>
      <c r="P440" s="31"/>
      <c r="Q440" s="31"/>
      <c r="R440" s="31"/>
      <c r="S440" s="31"/>
      <c r="T440" s="100">
        <f t="shared" si="29"/>
        <v>0</v>
      </c>
      <c r="U440" s="114">
        <f t="shared" si="30"/>
        <v>0</v>
      </c>
      <c r="V440" s="97">
        <f t="shared" si="31"/>
        <v>-1221.8364012473903</v>
      </c>
      <c r="W440" s="110">
        <f t="shared" si="32"/>
        <v>0</v>
      </c>
    </row>
    <row r="441" spans="1:23" ht="12.75">
      <c r="A441" s="98" t="s">
        <v>498</v>
      </c>
      <c r="B441" s="182"/>
      <c r="C441" s="166"/>
      <c r="D441" s="97"/>
      <c r="E441" s="99"/>
      <c r="F441" s="97"/>
      <c r="G441" s="31"/>
      <c r="H441" s="97"/>
      <c r="I441" s="97"/>
      <c r="J441" s="31"/>
      <c r="K441" s="31"/>
      <c r="L441" s="31"/>
      <c r="M441" s="32"/>
      <c r="N441" s="32"/>
      <c r="O441" s="31"/>
      <c r="P441" s="31"/>
      <c r="Q441" s="31"/>
      <c r="R441" s="31"/>
      <c r="S441" s="31"/>
      <c r="T441" s="100">
        <f t="shared" si="29"/>
        <v>0</v>
      </c>
      <c r="U441" s="114">
        <f t="shared" si="30"/>
        <v>0</v>
      </c>
      <c r="V441" s="97">
        <f t="shared" si="31"/>
        <v>-1221.8364012473903</v>
      </c>
      <c r="W441" s="110">
        <f t="shared" si="32"/>
        <v>0</v>
      </c>
    </row>
    <row r="442" spans="1:23" ht="12.75">
      <c r="A442" s="98" t="s">
        <v>499</v>
      </c>
      <c r="B442" s="182"/>
      <c r="C442" s="166"/>
      <c r="D442" s="97"/>
      <c r="E442" s="99"/>
      <c r="F442" s="97"/>
      <c r="G442" s="31"/>
      <c r="H442" s="97"/>
      <c r="I442" s="97"/>
      <c r="J442" s="31"/>
      <c r="K442" s="31"/>
      <c r="L442" s="31"/>
      <c r="M442" s="32"/>
      <c r="N442" s="32"/>
      <c r="O442" s="31"/>
      <c r="P442" s="31"/>
      <c r="Q442" s="31"/>
      <c r="R442" s="31"/>
      <c r="S442" s="31"/>
      <c r="T442" s="100">
        <f t="shared" si="29"/>
        <v>0</v>
      </c>
      <c r="U442" s="114">
        <f t="shared" si="30"/>
        <v>0</v>
      </c>
      <c r="V442" s="97">
        <f t="shared" si="31"/>
        <v>-1221.8364012473903</v>
      </c>
      <c r="W442" s="110">
        <f t="shared" si="32"/>
        <v>0</v>
      </c>
    </row>
    <row r="443" spans="1:23" ht="12.75">
      <c r="A443" s="98" t="s">
        <v>500</v>
      </c>
      <c r="B443" s="182"/>
      <c r="C443" s="166"/>
      <c r="D443" s="97"/>
      <c r="E443" s="99"/>
      <c r="F443" s="97"/>
      <c r="G443" s="31"/>
      <c r="H443" s="97"/>
      <c r="I443" s="97"/>
      <c r="J443" s="31"/>
      <c r="K443" s="31"/>
      <c r="L443" s="31"/>
      <c r="M443" s="32"/>
      <c r="N443" s="32"/>
      <c r="O443" s="31"/>
      <c r="P443" s="31"/>
      <c r="Q443" s="31"/>
      <c r="R443" s="31"/>
      <c r="S443" s="31"/>
      <c r="T443" s="100">
        <f t="shared" si="29"/>
        <v>0</v>
      </c>
      <c r="U443" s="114">
        <f t="shared" si="30"/>
        <v>0</v>
      </c>
      <c r="V443" s="97">
        <f t="shared" si="31"/>
        <v>-1221.8364012473903</v>
      </c>
      <c r="W443" s="110">
        <f t="shared" si="32"/>
        <v>0</v>
      </c>
    </row>
    <row r="444" spans="1:23" ht="12.75">
      <c r="A444" s="98" t="s">
        <v>501</v>
      </c>
      <c r="B444" s="182"/>
      <c r="C444" s="166"/>
      <c r="D444" s="97"/>
      <c r="E444" s="99"/>
      <c r="F444" s="97"/>
      <c r="G444" s="31"/>
      <c r="H444" s="97"/>
      <c r="I444" s="97"/>
      <c r="J444" s="31"/>
      <c r="K444" s="31"/>
      <c r="L444" s="31"/>
      <c r="M444" s="32"/>
      <c r="N444" s="32"/>
      <c r="O444" s="31"/>
      <c r="P444" s="31"/>
      <c r="Q444" s="31"/>
      <c r="R444" s="31"/>
      <c r="S444" s="31"/>
      <c r="T444" s="100">
        <f t="shared" si="29"/>
        <v>0</v>
      </c>
      <c r="U444" s="114">
        <f t="shared" si="30"/>
        <v>0</v>
      </c>
      <c r="V444" s="97">
        <f t="shared" si="31"/>
        <v>-1221.8364012473903</v>
      </c>
      <c r="W444" s="110">
        <f t="shared" si="32"/>
        <v>0</v>
      </c>
    </row>
    <row r="445" spans="1:23" ht="12.75">
      <c r="A445" s="98" t="s">
        <v>503</v>
      </c>
      <c r="B445" s="182"/>
      <c r="C445" s="166"/>
      <c r="D445" s="97"/>
      <c r="E445" s="99"/>
      <c r="F445" s="97"/>
      <c r="G445" s="31"/>
      <c r="H445" s="97"/>
      <c r="I445" s="97"/>
      <c r="J445" s="31"/>
      <c r="K445" s="31"/>
      <c r="L445" s="31"/>
      <c r="M445" s="32"/>
      <c r="N445" s="32"/>
      <c r="O445" s="31"/>
      <c r="P445" s="31"/>
      <c r="Q445" s="31"/>
      <c r="R445" s="31"/>
      <c r="S445" s="31"/>
      <c r="T445" s="100">
        <f t="shared" si="29"/>
        <v>0</v>
      </c>
      <c r="U445" s="114">
        <f t="shared" si="30"/>
        <v>0</v>
      </c>
      <c r="V445" s="97">
        <f t="shared" si="31"/>
        <v>-1221.8364012473903</v>
      </c>
      <c r="W445" s="110">
        <f t="shared" si="32"/>
        <v>0</v>
      </c>
    </row>
    <row r="446" spans="1:23" ht="12.75">
      <c r="A446" s="98" t="s">
        <v>504</v>
      </c>
      <c r="B446" s="182"/>
      <c r="C446" s="166"/>
      <c r="D446" s="97"/>
      <c r="E446" s="99"/>
      <c r="F446" s="97"/>
      <c r="G446" s="31"/>
      <c r="H446" s="97"/>
      <c r="I446" s="97"/>
      <c r="J446" s="31"/>
      <c r="K446" s="31"/>
      <c r="L446" s="31"/>
      <c r="M446" s="32"/>
      <c r="N446" s="32"/>
      <c r="O446" s="31"/>
      <c r="P446" s="31"/>
      <c r="Q446" s="31"/>
      <c r="R446" s="31"/>
      <c r="S446" s="31"/>
      <c r="T446" s="100">
        <f t="shared" si="29"/>
        <v>0</v>
      </c>
      <c r="U446" s="114">
        <f t="shared" si="30"/>
        <v>0</v>
      </c>
      <c r="V446" s="97">
        <f t="shared" si="31"/>
        <v>-1221.8364012473903</v>
      </c>
      <c r="W446" s="110">
        <f t="shared" si="32"/>
        <v>0</v>
      </c>
    </row>
    <row r="447" spans="1:23" ht="12.75">
      <c r="A447" s="98" t="s">
        <v>505</v>
      </c>
      <c r="B447" s="182"/>
      <c r="C447" s="166"/>
      <c r="D447" s="97"/>
      <c r="E447" s="99"/>
      <c r="F447" s="97"/>
      <c r="G447" s="31"/>
      <c r="H447" s="97"/>
      <c r="I447" s="97"/>
      <c r="J447" s="31"/>
      <c r="K447" s="31"/>
      <c r="L447" s="31"/>
      <c r="M447" s="32"/>
      <c r="N447" s="32"/>
      <c r="O447" s="31"/>
      <c r="P447" s="31"/>
      <c r="Q447" s="31"/>
      <c r="R447" s="31"/>
      <c r="S447" s="31"/>
      <c r="T447" s="100">
        <f t="shared" si="29"/>
        <v>0</v>
      </c>
      <c r="U447" s="114">
        <f t="shared" si="30"/>
        <v>0</v>
      </c>
      <c r="V447" s="97">
        <f t="shared" si="31"/>
        <v>-1221.8364012473903</v>
      </c>
      <c r="W447" s="110">
        <f t="shared" si="32"/>
        <v>0</v>
      </c>
    </row>
    <row r="448" spans="1:23" ht="12.75">
      <c r="A448" s="98" t="s">
        <v>506</v>
      </c>
      <c r="B448" s="182"/>
      <c r="C448" s="166"/>
      <c r="D448" s="97"/>
      <c r="E448" s="99"/>
      <c r="F448" s="97"/>
      <c r="G448" s="31"/>
      <c r="H448" s="97"/>
      <c r="I448" s="97"/>
      <c r="J448" s="31"/>
      <c r="K448" s="31"/>
      <c r="L448" s="31"/>
      <c r="M448" s="32"/>
      <c r="N448" s="32"/>
      <c r="O448" s="31"/>
      <c r="P448" s="31"/>
      <c r="Q448" s="31"/>
      <c r="R448" s="31"/>
      <c r="S448" s="31"/>
      <c r="T448" s="100">
        <f t="shared" si="29"/>
        <v>0</v>
      </c>
      <c r="U448" s="114">
        <f t="shared" si="30"/>
        <v>0</v>
      </c>
      <c r="V448" s="97">
        <f t="shared" si="31"/>
        <v>-1221.8364012473903</v>
      </c>
      <c r="W448" s="110">
        <f t="shared" si="32"/>
        <v>0</v>
      </c>
    </row>
    <row r="449" spans="1:23" ht="12.75">
      <c r="A449" s="98" t="s">
        <v>507</v>
      </c>
      <c r="B449" s="182"/>
      <c r="C449" s="166"/>
      <c r="D449" s="97"/>
      <c r="E449" s="99"/>
      <c r="F449" s="97"/>
      <c r="G449" s="31"/>
      <c r="H449" s="97"/>
      <c r="I449" s="97"/>
      <c r="J449" s="31"/>
      <c r="K449" s="31"/>
      <c r="L449" s="31"/>
      <c r="M449" s="32"/>
      <c r="N449" s="32"/>
      <c r="O449" s="31"/>
      <c r="P449" s="31"/>
      <c r="Q449" s="31"/>
      <c r="R449" s="31"/>
      <c r="S449" s="31"/>
      <c r="T449" s="100">
        <f t="shared" si="29"/>
        <v>0</v>
      </c>
      <c r="U449" s="114">
        <f t="shared" si="30"/>
        <v>0</v>
      </c>
      <c r="V449" s="97">
        <f t="shared" si="31"/>
        <v>-1221.8364012473903</v>
      </c>
      <c r="W449" s="110">
        <f t="shared" si="32"/>
        <v>0</v>
      </c>
    </row>
    <row r="450" spans="1:23" ht="12.75">
      <c r="A450" s="98" t="s">
        <v>508</v>
      </c>
      <c r="B450" s="182"/>
      <c r="C450" s="166"/>
      <c r="D450" s="97"/>
      <c r="E450" s="99"/>
      <c r="F450" s="97"/>
      <c r="G450" s="31"/>
      <c r="H450" s="97"/>
      <c r="I450" s="97"/>
      <c r="J450" s="31"/>
      <c r="K450" s="31"/>
      <c r="L450" s="31"/>
      <c r="M450" s="32"/>
      <c r="N450" s="32"/>
      <c r="O450" s="31"/>
      <c r="P450" s="31"/>
      <c r="Q450" s="31"/>
      <c r="R450" s="31"/>
      <c r="S450" s="31"/>
      <c r="T450" s="100">
        <f t="shared" si="29"/>
        <v>0</v>
      </c>
      <c r="U450" s="114">
        <f t="shared" si="30"/>
        <v>0</v>
      </c>
      <c r="V450" s="97">
        <f t="shared" si="31"/>
        <v>-1221.8364012473903</v>
      </c>
      <c r="W450" s="110">
        <f t="shared" si="32"/>
        <v>0</v>
      </c>
    </row>
    <row r="451" spans="1:23" ht="12.75">
      <c r="A451" s="98" t="s">
        <v>509</v>
      </c>
      <c r="B451" s="182"/>
      <c r="C451" s="166"/>
      <c r="D451" s="97"/>
      <c r="E451" s="99"/>
      <c r="F451" s="97"/>
      <c r="G451" s="31"/>
      <c r="H451" s="97"/>
      <c r="I451" s="97"/>
      <c r="J451" s="31"/>
      <c r="K451" s="31"/>
      <c r="L451" s="31"/>
      <c r="M451" s="32"/>
      <c r="N451" s="32"/>
      <c r="O451" s="31"/>
      <c r="P451" s="31"/>
      <c r="Q451" s="31"/>
      <c r="R451" s="31"/>
      <c r="S451" s="31"/>
      <c r="T451" s="100">
        <f t="shared" si="29"/>
        <v>0</v>
      </c>
      <c r="U451" s="114">
        <f t="shared" si="30"/>
        <v>0</v>
      </c>
      <c r="V451" s="97">
        <f t="shared" si="31"/>
        <v>-1221.8364012473903</v>
      </c>
      <c r="W451" s="110">
        <f t="shared" si="32"/>
        <v>0</v>
      </c>
    </row>
    <row r="452" spans="1:23" ht="12.75">
      <c r="A452" s="98" t="s">
        <v>510</v>
      </c>
      <c r="B452" s="182"/>
      <c r="C452" s="166"/>
      <c r="D452" s="97"/>
      <c r="E452" s="99"/>
      <c r="F452" s="97"/>
      <c r="G452" s="31"/>
      <c r="H452" s="97"/>
      <c r="I452" s="97"/>
      <c r="J452" s="31"/>
      <c r="K452" s="31"/>
      <c r="L452" s="31"/>
      <c r="M452" s="32"/>
      <c r="N452" s="32"/>
      <c r="O452" s="31"/>
      <c r="P452" s="31"/>
      <c r="Q452" s="31"/>
      <c r="R452" s="31"/>
      <c r="S452" s="31"/>
      <c r="T452" s="100">
        <f aca="true" t="shared" si="33" ref="T452:T474">SUM(D452:S452)</f>
        <v>0</v>
      </c>
      <c r="U452" s="114">
        <f aca="true" t="shared" si="34" ref="U452:U474">COUNTA(D452:S452)</f>
        <v>0</v>
      </c>
      <c r="V452" s="97">
        <f aca="true" t="shared" si="35" ref="V452:V474">T452-$T$5</f>
        <v>-1221.8364012473903</v>
      </c>
      <c r="W452" s="110">
        <f aca="true" t="shared" si="36" ref="W452:W474">IF((COUNTA(D452:S452)&gt;12),LARGE(D452:S452,1)+LARGE(D452:S452,2)+LARGE(D452:S452,3)+LARGE(D452:S452,4)+LARGE(D452:S452,5)+LARGE(D452:S452,6)+LARGE(D452:S452,7)+LARGE(D452:S452,8)+LARGE(D452:S452,9)+LARGE(D452:S452,10)+LARGE(D452:S452,11)+LARGE(D452:S452,12),SUM(D452:S452))</f>
        <v>0</v>
      </c>
    </row>
    <row r="453" spans="1:23" ht="12.75">
      <c r="A453" s="98" t="s">
        <v>511</v>
      </c>
      <c r="B453" s="182"/>
      <c r="C453" s="166"/>
      <c r="D453" s="97"/>
      <c r="E453" s="99"/>
      <c r="F453" s="97"/>
      <c r="G453" s="31"/>
      <c r="H453" s="97"/>
      <c r="I453" s="97"/>
      <c r="J453" s="31"/>
      <c r="K453" s="31"/>
      <c r="L453" s="31"/>
      <c r="M453" s="32"/>
      <c r="N453" s="32"/>
      <c r="O453" s="31"/>
      <c r="P453" s="31"/>
      <c r="Q453" s="31"/>
      <c r="R453" s="31"/>
      <c r="S453" s="31"/>
      <c r="T453" s="100">
        <f t="shared" si="33"/>
        <v>0</v>
      </c>
      <c r="U453" s="114">
        <f t="shared" si="34"/>
        <v>0</v>
      </c>
      <c r="V453" s="97">
        <f t="shared" si="35"/>
        <v>-1221.8364012473903</v>
      </c>
      <c r="W453" s="110">
        <f t="shared" si="36"/>
        <v>0</v>
      </c>
    </row>
    <row r="454" spans="1:23" ht="12.75">
      <c r="A454" s="98" t="s">
        <v>512</v>
      </c>
      <c r="B454" s="182"/>
      <c r="C454" s="166"/>
      <c r="D454" s="97"/>
      <c r="E454" s="99"/>
      <c r="F454" s="97"/>
      <c r="G454" s="31"/>
      <c r="H454" s="97"/>
      <c r="I454" s="97"/>
      <c r="J454" s="31"/>
      <c r="K454" s="31"/>
      <c r="L454" s="31"/>
      <c r="M454" s="32"/>
      <c r="N454" s="32"/>
      <c r="O454" s="31"/>
      <c r="P454" s="31"/>
      <c r="Q454" s="31"/>
      <c r="R454" s="31"/>
      <c r="S454" s="31"/>
      <c r="T454" s="100">
        <f t="shared" si="33"/>
        <v>0</v>
      </c>
      <c r="U454" s="114">
        <f t="shared" si="34"/>
        <v>0</v>
      </c>
      <c r="V454" s="97">
        <f t="shared" si="35"/>
        <v>-1221.8364012473903</v>
      </c>
      <c r="W454" s="110">
        <f t="shared" si="36"/>
        <v>0</v>
      </c>
    </row>
    <row r="455" spans="1:23" ht="12.75">
      <c r="A455" s="98" t="s">
        <v>513</v>
      </c>
      <c r="B455" s="182"/>
      <c r="C455" s="166"/>
      <c r="D455" s="97"/>
      <c r="E455" s="99"/>
      <c r="F455" s="97"/>
      <c r="G455" s="31"/>
      <c r="H455" s="97"/>
      <c r="I455" s="97"/>
      <c r="J455" s="31"/>
      <c r="K455" s="31"/>
      <c r="L455" s="31"/>
      <c r="M455" s="32"/>
      <c r="N455" s="32"/>
      <c r="O455" s="31"/>
      <c r="P455" s="31"/>
      <c r="Q455" s="31"/>
      <c r="R455" s="31"/>
      <c r="S455" s="31"/>
      <c r="T455" s="100">
        <f t="shared" si="33"/>
        <v>0</v>
      </c>
      <c r="U455" s="114">
        <f t="shared" si="34"/>
        <v>0</v>
      </c>
      <c r="V455" s="97">
        <f t="shared" si="35"/>
        <v>-1221.8364012473903</v>
      </c>
      <c r="W455" s="110">
        <f t="shared" si="36"/>
        <v>0</v>
      </c>
    </row>
    <row r="456" spans="1:23" ht="12.75">
      <c r="A456" s="98" t="s">
        <v>514</v>
      </c>
      <c r="B456" s="182"/>
      <c r="C456" s="166"/>
      <c r="D456" s="97"/>
      <c r="E456" s="99"/>
      <c r="F456" s="97"/>
      <c r="G456" s="31"/>
      <c r="H456" s="97"/>
      <c r="I456" s="97"/>
      <c r="J456" s="31"/>
      <c r="K456" s="31"/>
      <c r="L456" s="31"/>
      <c r="M456" s="32"/>
      <c r="N456" s="32"/>
      <c r="O456" s="31"/>
      <c r="P456" s="31"/>
      <c r="Q456" s="31"/>
      <c r="R456" s="31"/>
      <c r="S456" s="31"/>
      <c r="T456" s="100">
        <f t="shared" si="33"/>
        <v>0</v>
      </c>
      <c r="U456" s="114">
        <f t="shared" si="34"/>
        <v>0</v>
      </c>
      <c r="V456" s="97">
        <f t="shared" si="35"/>
        <v>-1221.8364012473903</v>
      </c>
      <c r="W456" s="110">
        <f t="shared" si="36"/>
        <v>0</v>
      </c>
    </row>
    <row r="457" spans="1:23" ht="12.75">
      <c r="A457" s="98" t="s">
        <v>515</v>
      </c>
      <c r="B457" s="182"/>
      <c r="C457" s="166"/>
      <c r="D457" s="97"/>
      <c r="E457" s="99"/>
      <c r="F457" s="97"/>
      <c r="G457" s="31"/>
      <c r="H457" s="97"/>
      <c r="I457" s="97"/>
      <c r="J457" s="31"/>
      <c r="K457" s="31"/>
      <c r="L457" s="31"/>
      <c r="M457" s="32"/>
      <c r="N457" s="32"/>
      <c r="O457" s="31"/>
      <c r="P457" s="31"/>
      <c r="Q457" s="31"/>
      <c r="R457" s="31"/>
      <c r="S457" s="31"/>
      <c r="T457" s="100">
        <f t="shared" si="33"/>
        <v>0</v>
      </c>
      <c r="U457" s="114">
        <f t="shared" si="34"/>
        <v>0</v>
      </c>
      <c r="V457" s="97">
        <f t="shared" si="35"/>
        <v>-1221.8364012473903</v>
      </c>
      <c r="W457" s="110">
        <f t="shared" si="36"/>
        <v>0</v>
      </c>
    </row>
    <row r="458" spans="1:23" ht="12.75">
      <c r="A458" s="98" t="s">
        <v>516</v>
      </c>
      <c r="B458" s="182"/>
      <c r="C458" s="166"/>
      <c r="D458" s="97"/>
      <c r="E458" s="99"/>
      <c r="F458" s="97"/>
      <c r="G458" s="31"/>
      <c r="H458" s="97"/>
      <c r="I458" s="97"/>
      <c r="J458" s="31"/>
      <c r="K458" s="31"/>
      <c r="L458" s="31"/>
      <c r="M458" s="32"/>
      <c r="N458" s="32"/>
      <c r="O458" s="31"/>
      <c r="P458" s="31"/>
      <c r="Q458" s="31"/>
      <c r="R458" s="31"/>
      <c r="S458" s="31"/>
      <c r="T458" s="100">
        <f t="shared" si="33"/>
        <v>0</v>
      </c>
      <c r="U458" s="114">
        <f t="shared" si="34"/>
        <v>0</v>
      </c>
      <c r="V458" s="97">
        <f t="shared" si="35"/>
        <v>-1221.8364012473903</v>
      </c>
      <c r="W458" s="110">
        <f t="shared" si="36"/>
        <v>0</v>
      </c>
    </row>
    <row r="459" spans="1:23" ht="12.75">
      <c r="A459" s="98" t="s">
        <v>517</v>
      </c>
      <c r="B459" s="182"/>
      <c r="C459" s="166"/>
      <c r="D459" s="97"/>
      <c r="E459" s="99"/>
      <c r="F459" s="97"/>
      <c r="G459" s="31"/>
      <c r="H459" s="97"/>
      <c r="I459" s="97"/>
      <c r="J459" s="31"/>
      <c r="K459" s="31"/>
      <c r="L459" s="31"/>
      <c r="M459" s="32"/>
      <c r="N459" s="32"/>
      <c r="O459" s="31"/>
      <c r="P459" s="31"/>
      <c r="Q459" s="31"/>
      <c r="R459" s="31"/>
      <c r="S459" s="31"/>
      <c r="T459" s="100">
        <f t="shared" si="33"/>
        <v>0</v>
      </c>
      <c r="U459" s="114">
        <f t="shared" si="34"/>
        <v>0</v>
      </c>
      <c r="V459" s="97">
        <f t="shared" si="35"/>
        <v>-1221.8364012473903</v>
      </c>
      <c r="W459" s="110">
        <f t="shared" si="36"/>
        <v>0</v>
      </c>
    </row>
    <row r="460" spans="1:23" ht="12.75">
      <c r="A460" s="98" t="s">
        <v>518</v>
      </c>
      <c r="B460" s="182"/>
      <c r="C460" s="166"/>
      <c r="D460" s="97"/>
      <c r="E460" s="99"/>
      <c r="F460" s="97"/>
      <c r="G460" s="31"/>
      <c r="H460" s="97"/>
      <c r="I460" s="97"/>
      <c r="J460" s="31"/>
      <c r="K460" s="31"/>
      <c r="L460" s="31"/>
      <c r="M460" s="32"/>
      <c r="N460" s="32"/>
      <c r="O460" s="31"/>
      <c r="P460" s="31"/>
      <c r="Q460" s="31"/>
      <c r="R460" s="31"/>
      <c r="S460" s="31"/>
      <c r="T460" s="100">
        <f t="shared" si="33"/>
        <v>0</v>
      </c>
      <c r="U460" s="114">
        <f t="shared" si="34"/>
        <v>0</v>
      </c>
      <c r="V460" s="97">
        <f t="shared" si="35"/>
        <v>-1221.8364012473903</v>
      </c>
      <c r="W460" s="110">
        <f t="shared" si="36"/>
        <v>0</v>
      </c>
    </row>
    <row r="461" spans="1:23" ht="12.75">
      <c r="A461" s="98" t="s">
        <v>519</v>
      </c>
      <c r="B461" s="182"/>
      <c r="C461" s="166"/>
      <c r="D461" s="97"/>
      <c r="E461" s="99"/>
      <c r="F461" s="97"/>
      <c r="G461" s="31"/>
      <c r="H461" s="97"/>
      <c r="I461" s="97"/>
      <c r="J461" s="31"/>
      <c r="K461" s="31"/>
      <c r="L461" s="31"/>
      <c r="M461" s="32"/>
      <c r="N461" s="32"/>
      <c r="O461" s="31"/>
      <c r="P461" s="31"/>
      <c r="Q461" s="31"/>
      <c r="R461" s="31"/>
      <c r="S461" s="31"/>
      <c r="T461" s="100">
        <f t="shared" si="33"/>
        <v>0</v>
      </c>
      <c r="U461" s="114">
        <f t="shared" si="34"/>
        <v>0</v>
      </c>
      <c r="V461" s="97">
        <f t="shared" si="35"/>
        <v>-1221.8364012473903</v>
      </c>
      <c r="W461" s="110">
        <f t="shared" si="36"/>
        <v>0</v>
      </c>
    </row>
    <row r="462" spans="1:23" ht="12.75">
      <c r="A462" s="98" t="s">
        <v>520</v>
      </c>
      <c r="B462" s="182"/>
      <c r="C462" s="166"/>
      <c r="D462" s="97"/>
      <c r="E462" s="99"/>
      <c r="F462" s="97"/>
      <c r="G462" s="31"/>
      <c r="H462" s="97"/>
      <c r="I462" s="97"/>
      <c r="J462" s="31"/>
      <c r="K462" s="31"/>
      <c r="L462" s="31"/>
      <c r="M462" s="32"/>
      <c r="N462" s="32"/>
      <c r="O462" s="31"/>
      <c r="P462" s="31"/>
      <c r="Q462" s="31"/>
      <c r="R462" s="31"/>
      <c r="S462" s="31"/>
      <c r="T462" s="100">
        <f t="shared" si="33"/>
        <v>0</v>
      </c>
      <c r="U462" s="114">
        <f t="shared" si="34"/>
        <v>0</v>
      </c>
      <c r="V462" s="97">
        <f t="shared" si="35"/>
        <v>-1221.8364012473903</v>
      </c>
      <c r="W462" s="110">
        <f t="shared" si="36"/>
        <v>0</v>
      </c>
    </row>
    <row r="463" spans="1:23" ht="12.75">
      <c r="A463" s="98" t="s">
        <v>521</v>
      </c>
      <c r="B463" s="182"/>
      <c r="C463" s="166"/>
      <c r="D463" s="97"/>
      <c r="E463" s="99"/>
      <c r="F463" s="97"/>
      <c r="G463" s="31"/>
      <c r="H463" s="97"/>
      <c r="I463" s="97"/>
      <c r="J463" s="31"/>
      <c r="K463" s="31"/>
      <c r="L463" s="31"/>
      <c r="M463" s="32"/>
      <c r="N463" s="32"/>
      <c r="O463" s="31"/>
      <c r="P463" s="31"/>
      <c r="Q463" s="31"/>
      <c r="R463" s="31"/>
      <c r="S463" s="31"/>
      <c r="T463" s="100">
        <f t="shared" si="33"/>
        <v>0</v>
      </c>
      <c r="U463" s="114">
        <f t="shared" si="34"/>
        <v>0</v>
      </c>
      <c r="V463" s="97">
        <f t="shared" si="35"/>
        <v>-1221.8364012473903</v>
      </c>
      <c r="W463" s="110">
        <f t="shared" si="36"/>
        <v>0</v>
      </c>
    </row>
    <row r="464" spans="1:23" ht="12.75">
      <c r="A464" s="98" t="s">
        <v>522</v>
      </c>
      <c r="B464" s="182"/>
      <c r="C464" s="166"/>
      <c r="D464" s="97"/>
      <c r="E464" s="99"/>
      <c r="F464" s="97"/>
      <c r="G464" s="31"/>
      <c r="H464" s="97"/>
      <c r="I464" s="97"/>
      <c r="J464" s="31"/>
      <c r="K464" s="31"/>
      <c r="L464" s="31"/>
      <c r="M464" s="32"/>
      <c r="N464" s="32"/>
      <c r="O464" s="31"/>
      <c r="P464" s="31"/>
      <c r="Q464" s="31"/>
      <c r="R464" s="31"/>
      <c r="S464" s="31"/>
      <c r="T464" s="100">
        <f t="shared" si="33"/>
        <v>0</v>
      </c>
      <c r="U464" s="114">
        <f t="shared" si="34"/>
        <v>0</v>
      </c>
      <c r="V464" s="97">
        <f t="shared" si="35"/>
        <v>-1221.8364012473903</v>
      </c>
      <c r="W464" s="110">
        <f t="shared" si="36"/>
        <v>0</v>
      </c>
    </row>
    <row r="465" spans="1:23" ht="12.75">
      <c r="A465" s="98" t="s">
        <v>523</v>
      </c>
      <c r="B465" s="182"/>
      <c r="C465" s="166"/>
      <c r="D465" s="97"/>
      <c r="E465" s="99"/>
      <c r="F465" s="97"/>
      <c r="G465" s="31"/>
      <c r="H465" s="97"/>
      <c r="I465" s="97"/>
      <c r="J465" s="31"/>
      <c r="K465" s="31"/>
      <c r="L465" s="31"/>
      <c r="M465" s="32"/>
      <c r="N465" s="32"/>
      <c r="O465" s="31"/>
      <c r="P465" s="31"/>
      <c r="Q465" s="31"/>
      <c r="R465" s="31"/>
      <c r="S465" s="31"/>
      <c r="T465" s="100">
        <f t="shared" si="33"/>
        <v>0</v>
      </c>
      <c r="U465" s="114">
        <f t="shared" si="34"/>
        <v>0</v>
      </c>
      <c r="V465" s="97">
        <f t="shared" si="35"/>
        <v>-1221.8364012473903</v>
      </c>
      <c r="W465" s="110">
        <f t="shared" si="36"/>
        <v>0</v>
      </c>
    </row>
    <row r="466" spans="1:23" ht="12.75">
      <c r="A466" s="98" t="s">
        <v>524</v>
      </c>
      <c r="B466" s="182"/>
      <c r="C466" s="166"/>
      <c r="D466" s="97"/>
      <c r="E466" s="99"/>
      <c r="F466" s="97"/>
      <c r="G466" s="31"/>
      <c r="H466" s="97"/>
      <c r="I466" s="97"/>
      <c r="J466" s="31"/>
      <c r="K466" s="31"/>
      <c r="L466" s="31"/>
      <c r="M466" s="32"/>
      <c r="N466" s="32"/>
      <c r="O466" s="31"/>
      <c r="P466" s="31"/>
      <c r="Q466" s="31"/>
      <c r="R466" s="31"/>
      <c r="S466" s="31"/>
      <c r="T466" s="100">
        <f t="shared" si="33"/>
        <v>0</v>
      </c>
      <c r="U466" s="114">
        <f t="shared" si="34"/>
        <v>0</v>
      </c>
      <c r="V466" s="97">
        <f t="shared" si="35"/>
        <v>-1221.8364012473903</v>
      </c>
      <c r="W466" s="110">
        <f t="shared" si="36"/>
        <v>0</v>
      </c>
    </row>
    <row r="467" spans="1:23" ht="12.75">
      <c r="A467" s="98" t="s">
        <v>525</v>
      </c>
      <c r="B467" s="182"/>
      <c r="C467" s="166"/>
      <c r="D467" s="97"/>
      <c r="E467" s="99"/>
      <c r="F467" s="97"/>
      <c r="G467" s="31"/>
      <c r="H467" s="97"/>
      <c r="I467" s="97"/>
      <c r="J467" s="31"/>
      <c r="K467" s="31"/>
      <c r="L467" s="31"/>
      <c r="M467" s="32"/>
      <c r="N467" s="32"/>
      <c r="O467" s="31"/>
      <c r="P467" s="31"/>
      <c r="Q467" s="31"/>
      <c r="R467" s="31"/>
      <c r="S467" s="31"/>
      <c r="T467" s="100">
        <f t="shared" si="33"/>
        <v>0</v>
      </c>
      <c r="U467" s="114">
        <f t="shared" si="34"/>
        <v>0</v>
      </c>
      <c r="V467" s="97">
        <f t="shared" si="35"/>
        <v>-1221.8364012473903</v>
      </c>
      <c r="W467" s="110">
        <f t="shared" si="36"/>
        <v>0</v>
      </c>
    </row>
    <row r="468" spans="1:23" ht="12.75">
      <c r="A468" s="98" t="s">
        <v>526</v>
      </c>
      <c r="B468" s="182"/>
      <c r="C468" s="166"/>
      <c r="D468" s="97"/>
      <c r="E468" s="99"/>
      <c r="F468" s="97"/>
      <c r="G468" s="31"/>
      <c r="H468" s="97"/>
      <c r="I468" s="97"/>
      <c r="J468" s="31"/>
      <c r="K468" s="31"/>
      <c r="L468" s="31"/>
      <c r="M468" s="32"/>
      <c r="N468" s="32"/>
      <c r="O468" s="31"/>
      <c r="P468" s="31"/>
      <c r="Q468" s="31"/>
      <c r="R468" s="31"/>
      <c r="S468" s="31"/>
      <c r="T468" s="100">
        <f t="shared" si="33"/>
        <v>0</v>
      </c>
      <c r="U468" s="114">
        <f t="shared" si="34"/>
        <v>0</v>
      </c>
      <c r="V468" s="97">
        <f t="shared" si="35"/>
        <v>-1221.8364012473903</v>
      </c>
      <c r="W468" s="110">
        <f t="shared" si="36"/>
        <v>0</v>
      </c>
    </row>
    <row r="469" spans="1:23" ht="12.75">
      <c r="A469" s="98" t="s">
        <v>527</v>
      </c>
      <c r="B469" s="182"/>
      <c r="C469" s="166"/>
      <c r="D469" s="97"/>
      <c r="E469" s="99"/>
      <c r="F469" s="97"/>
      <c r="G469" s="31"/>
      <c r="H469" s="97"/>
      <c r="I469" s="97"/>
      <c r="J469" s="31"/>
      <c r="K469" s="31"/>
      <c r="L469" s="31"/>
      <c r="M469" s="32"/>
      <c r="N469" s="32"/>
      <c r="O469" s="31"/>
      <c r="P469" s="31"/>
      <c r="Q469" s="31"/>
      <c r="R469" s="31"/>
      <c r="S469" s="31"/>
      <c r="T469" s="100">
        <f t="shared" si="33"/>
        <v>0</v>
      </c>
      <c r="U469" s="114">
        <f t="shared" si="34"/>
        <v>0</v>
      </c>
      <c r="V469" s="97">
        <f t="shared" si="35"/>
        <v>-1221.8364012473903</v>
      </c>
      <c r="W469" s="110">
        <f t="shared" si="36"/>
        <v>0</v>
      </c>
    </row>
    <row r="470" spans="1:23" ht="12.75">
      <c r="A470" s="98" t="s">
        <v>528</v>
      </c>
      <c r="B470" s="182"/>
      <c r="C470" s="166"/>
      <c r="D470" s="97"/>
      <c r="E470" s="99"/>
      <c r="F470" s="97"/>
      <c r="G470" s="31"/>
      <c r="H470" s="97"/>
      <c r="I470" s="97"/>
      <c r="J470" s="31"/>
      <c r="K470" s="31"/>
      <c r="L470" s="31"/>
      <c r="M470" s="32"/>
      <c r="N470" s="32"/>
      <c r="O470" s="31"/>
      <c r="P470" s="31"/>
      <c r="Q470" s="31"/>
      <c r="R470" s="31"/>
      <c r="S470" s="31"/>
      <c r="T470" s="100">
        <f t="shared" si="33"/>
        <v>0</v>
      </c>
      <c r="U470" s="114">
        <f t="shared" si="34"/>
        <v>0</v>
      </c>
      <c r="V470" s="97">
        <f t="shared" si="35"/>
        <v>-1221.8364012473903</v>
      </c>
      <c r="W470" s="110">
        <f t="shared" si="36"/>
        <v>0</v>
      </c>
    </row>
    <row r="471" spans="1:23" ht="12.75">
      <c r="A471" s="98" t="s">
        <v>529</v>
      </c>
      <c r="B471" s="182"/>
      <c r="C471" s="166"/>
      <c r="D471" s="97"/>
      <c r="E471" s="99"/>
      <c r="F471" s="97"/>
      <c r="G471" s="31"/>
      <c r="H471" s="97"/>
      <c r="I471" s="97"/>
      <c r="J471" s="31"/>
      <c r="K471" s="31"/>
      <c r="L471" s="31"/>
      <c r="M471" s="32"/>
      <c r="N471" s="32"/>
      <c r="O471" s="31"/>
      <c r="P471" s="31"/>
      <c r="Q471" s="31"/>
      <c r="R471" s="31"/>
      <c r="S471" s="31"/>
      <c r="T471" s="100">
        <f t="shared" si="33"/>
        <v>0</v>
      </c>
      <c r="U471" s="114">
        <f t="shared" si="34"/>
        <v>0</v>
      </c>
      <c r="V471" s="97">
        <f t="shared" si="35"/>
        <v>-1221.8364012473903</v>
      </c>
      <c r="W471" s="110">
        <f t="shared" si="36"/>
        <v>0</v>
      </c>
    </row>
    <row r="472" spans="1:23" ht="12.75">
      <c r="A472" s="98" t="s">
        <v>530</v>
      </c>
      <c r="B472" s="182"/>
      <c r="C472" s="166"/>
      <c r="D472" s="97"/>
      <c r="E472" s="99"/>
      <c r="F472" s="97"/>
      <c r="G472" s="31"/>
      <c r="H472" s="97"/>
      <c r="I472" s="97"/>
      <c r="J472" s="31"/>
      <c r="K472" s="31"/>
      <c r="L472" s="31"/>
      <c r="M472" s="32"/>
      <c r="N472" s="32"/>
      <c r="O472" s="31"/>
      <c r="P472" s="31"/>
      <c r="Q472" s="31"/>
      <c r="R472" s="31"/>
      <c r="S472" s="31"/>
      <c r="T472" s="100">
        <f t="shared" si="33"/>
        <v>0</v>
      </c>
      <c r="U472" s="114">
        <f t="shared" si="34"/>
        <v>0</v>
      </c>
      <c r="V472" s="97">
        <f t="shared" si="35"/>
        <v>-1221.8364012473903</v>
      </c>
      <c r="W472" s="110">
        <f t="shared" si="36"/>
        <v>0</v>
      </c>
    </row>
    <row r="473" spans="1:23" ht="12.75">
      <c r="A473" s="98" t="s">
        <v>531</v>
      </c>
      <c r="B473" s="182"/>
      <c r="C473" s="166"/>
      <c r="D473" s="97"/>
      <c r="E473" s="99"/>
      <c r="F473" s="97"/>
      <c r="G473" s="31"/>
      <c r="H473" s="97"/>
      <c r="I473" s="97"/>
      <c r="J473" s="31"/>
      <c r="K473" s="31"/>
      <c r="L473" s="31"/>
      <c r="M473" s="32"/>
      <c r="N473" s="32"/>
      <c r="O473" s="31"/>
      <c r="P473" s="31"/>
      <c r="Q473" s="31"/>
      <c r="R473" s="31"/>
      <c r="S473" s="31"/>
      <c r="T473" s="100">
        <f t="shared" si="33"/>
        <v>0</v>
      </c>
      <c r="U473" s="114">
        <f t="shared" si="34"/>
        <v>0</v>
      </c>
      <c r="V473" s="97">
        <f t="shared" si="35"/>
        <v>-1221.8364012473903</v>
      </c>
      <c r="W473" s="110">
        <f t="shared" si="36"/>
        <v>0</v>
      </c>
    </row>
    <row r="474" spans="1:23" ht="12.75">
      <c r="A474" s="98" t="s">
        <v>532</v>
      </c>
      <c r="B474" s="182"/>
      <c r="C474" s="166"/>
      <c r="D474" s="97"/>
      <c r="E474" s="99"/>
      <c r="F474" s="97"/>
      <c r="G474" s="31"/>
      <c r="H474" s="97"/>
      <c r="I474" s="97"/>
      <c r="J474" s="31"/>
      <c r="K474" s="31"/>
      <c r="L474" s="31"/>
      <c r="M474" s="32"/>
      <c r="N474" s="32"/>
      <c r="O474" s="31"/>
      <c r="P474" s="31"/>
      <c r="Q474" s="31"/>
      <c r="R474" s="31"/>
      <c r="S474" s="31"/>
      <c r="T474" s="100">
        <f t="shared" si="33"/>
        <v>0</v>
      </c>
      <c r="U474" s="114">
        <f t="shared" si="34"/>
        <v>0</v>
      </c>
      <c r="V474" s="97">
        <f t="shared" si="35"/>
        <v>-1221.8364012473903</v>
      </c>
      <c r="W474" s="110">
        <f t="shared" si="36"/>
        <v>0</v>
      </c>
    </row>
    <row r="475" spans="1:23" ht="12.75">
      <c r="A475" s="98" t="s">
        <v>533</v>
      </c>
      <c r="B475" s="182"/>
      <c r="C475" s="166"/>
      <c r="D475" s="97"/>
      <c r="E475" s="99"/>
      <c r="F475" s="97"/>
      <c r="G475" s="31"/>
      <c r="H475" s="97"/>
      <c r="I475" s="97"/>
      <c r="J475" s="31"/>
      <c r="K475" s="31"/>
      <c r="L475" s="31"/>
      <c r="M475" s="32"/>
      <c r="N475" s="32"/>
      <c r="O475" s="31"/>
      <c r="P475" s="31"/>
      <c r="Q475" s="31"/>
      <c r="R475" s="31"/>
      <c r="S475" s="31"/>
      <c r="T475" s="100"/>
      <c r="U475" s="114"/>
      <c r="V475" s="97"/>
      <c r="W475" s="110"/>
    </row>
    <row r="476" spans="1:23" ht="12.75">
      <c r="A476" s="98" t="s">
        <v>534</v>
      </c>
      <c r="B476" s="182"/>
      <c r="C476" s="166"/>
      <c r="D476" s="97"/>
      <c r="E476" s="99"/>
      <c r="F476" s="97"/>
      <c r="G476" s="31"/>
      <c r="H476" s="97"/>
      <c r="I476" s="97"/>
      <c r="J476" s="31"/>
      <c r="K476" s="31"/>
      <c r="L476" s="31"/>
      <c r="M476" s="32"/>
      <c r="N476" s="32"/>
      <c r="O476" s="31"/>
      <c r="P476" s="31"/>
      <c r="Q476" s="31"/>
      <c r="R476" s="31"/>
      <c r="S476" s="31"/>
      <c r="T476" s="100">
        <f aca="true" t="shared" si="37" ref="T476:T485">SUM(D476:S476)</f>
        <v>0</v>
      </c>
      <c r="U476" s="114">
        <f aca="true" t="shared" si="38" ref="U476:U485">COUNTA(D476:S476)</f>
        <v>0</v>
      </c>
      <c r="V476" s="97">
        <f aca="true" t="shared" si="39" ref="V476:V485">T476-$T$5</f>
        <v>-1221.8364012473903</v>
      </c>
      <c r="W476" s="110">
        <f aca="true" t="shared" si="40" ref="W476:W485">IF((COUNTA(D476:S476)&gt;12),LARGE(D476:S476,1)+LARGE(D476:S476,2)+LARGE(D476:S476,3)+LARGE(D476:S476,4)+LARGE(D476:S476,5)+LARGE(D476:S476,6)+LARGE(D476:S476,7)+LARGE(D476:S476,8)+LARGE(D476:S476,9)+LARGE(D476:S476,10)+LARGE(D476:S476,11)+LARGE(D476:S476,12),SUM(D476:S476))</f>
        <v>0</v>
      </c>
    </row>
    <row r="477" spans="1:23" ht="12.75">
      <c r="A477" s="98" t="s">
        <v>535</v>
      </c>
      <c r="B477" s="182"/>
      <c r="C477" s="166"/>
      <c r="D477" s="97"/>
      <c r="E477" s="99"/>
      <c r="F477" s="97"/>
      <c r="G477" s="31"/>
      <c r="H477" s="97"/>
      <c r="I477" s="97"/>
      <c r="J477" s="31"/>
      <c r="K477" s="31"/>
      <c r="L477" s="31"/>
      <c r="M477" s="32"/>
      <c r="N477" s="32"/>
      <c r="O477" s="31"/>
      <c r="P477" s="31"/>
      <c r="Q477" s="31"/>
      <c r="R477" s="31"/>
      <c r="S477" s="31"/>
      <c r="T477" s="100">
        <f t="shared" si="37"/>
        <v>0</v>
      </c>
      <c r="U477" s="114">
        <f t="shared" si="38"/>
        <v>0</v>
      </c>
      <c r="V477" s="97">
        <f t="shared" si="39"/>
        <v>-1221.8364012473903</v>
      </c>
      <c r="W477" s="110">
        <f t="shared" si="40"/>
        <v>0</v>
      </c>
    </row>
    <row r="478" spans="1:23" ht="12.75">
      <c r="A478" s="98" t="s">
        <v>536</v>
      </c>
      <c r="B478" s="182"/>
      <c r="C478" s="166"/>
      <c r="D478" s="97"/>
      <c r="E478" s="99"/>
      <c r="F478" s="97"/>
      <c r="G478" s="31"/>
      <c r="H478" s="97"/>
      <c r="I478" s="97"/>
      <c r="J478" s="31"/>
      <c r="K478" s="31"/>
      <c r="L478" s="31"/>
      <c r="M478" s="32"/>
      <c r="N478" s="32"/>
      <c r="O478" s="31"/>
      <c r="P478" s="31"/>
      <c r="Q478" s="31"/>
      <c r="R478" s="31"/>
      <c r="S478" s="31"/>
      <c r="T478" s="100">
        <f t="shared" si="37"/>
        <v>0</v>
      </c>
      <c r="U478" s="114">
        <f t="shared" si="38"/>
        <v>0</v>
      </c>
      <c r="V478" s="97">
        <f t="shared" si="39"/>
        <v>-1221.8364012473903</v>
      </c>
      <c r="W478" s="110">
        <f t="shared" si="40"/>
        <v>0</v>
      </c>
    </row>
    <row r="479" spans="1:23" ht="12.75">
      <c r="A479" s="98" t="s">
        <v>537</v>
      </c>
      <c r="B479" s="182"/>
      <c r="C479" s="166"/>
      <c r="D479" s="97"/>
      <c r="E479" s="99"/>
      <c r="F479" s="97"/>
      <c r="G479" s="31"/>
      <c r="H479" s="97"/>
      <c r="I479" s="97"/>
      <c r="J479" s="31"/>
      <c r="K479" s="31"/>
      <c r="L479" s="31"/>
      <c r="M479" s="32"/>
      <c r="N479" s="32"/>
      <c r="O479" s="31"/>
      <c r="P479" s="31"/>
      <c r="Q479" s="31"/>
      <c r="R479" s="31"/>
      <c r="S479" s="31"/>
      <c r="T479" s="100">
        <f t="shared" si="37"/>
        <v>0</v>
      </c>
      <c r="U479" s="114">
        <f t="shared" si="38"/>
        <v>0</v>
      </c>
      <c r="V479" s="97">
        <f t="shared" si="39"/>
        <v>-1221.8364012473903</v>
      </c>
      <c r="W479" s="110">
        <f t="shared" si="40"/>
        <v>0</v>
      </c>
    </row>
    <row r="480" spans="1:23" ht="12.75">
      <c r="A480" s="98" t="s">
        <v>538</v>
      </c>
      <c r="B480" s="182"/>
      <c r="C480" s="166"/>
      <c r="D480" s="97"/>
      <c r="E480" s="99"/>
      <c r="F480" s="97"/>
      <c r="G480" s="31"/>
      <c r="H480" s="97"/>
      <c r="I480" s="97"/>
      <c r="J480" s="31"/>
      <c r="K480" s="31"/>
      <c r="L480" s="31"/>
      <c r="M480" s="32"/>
      <c r="N480" s="32"/>
      <c r="O480" s="31"/>
      <c r="P480" s="31"/>
      <c r="Q480" s="31"/>
      <c r="R480" s="31"/>
      <c r="S480" s="31"/>
      <c r="T480" s="100">
        <f t="shared" si="37"/>
        <v>0</v>
      </c>
      <c r="U480" s="114">
        <f t="shared" si="38"/>
        <v>0</v>
      </c>
      <c r="V480" s="97">
        <f t="shared" si="39"/>
        <v>-1221.8364012473903</v>
      </c>
      <c r="W480" s="110">
        <f t="shared" si="40"/>
        <v>0</v>
      </c>
    </row>
    <row r="481" spans="1:23" ht="12.75">
      <c r="A481" s="98" t="s">
        <v>539</v>
      </c>
      <c r="B481" s="182"/>
      <c r="C481" s="166"/>
      <c r="D481" s="97"/>
      <c r="E481" s="99"/>
      <c r="F481" s="97"/>
      <c r="G481" s="31"/>
      <c r="H481" s="97"/>
      <c r="I481" s="97"/>
      <c r="J481" s="31"/>
      <c r="K481" s="31"/>
      <c r="L481" s="31"/>
      <c r="M481" s="32"/>
      <c r="N481" s="32"/>
      <c r="O481" s="31"/>
      <c r="P481" s="31"/>
      <c r="Q481" s="31"/>
      <c r="R481" s="31"/>
      <c r="S481" s="31"/>
      <c r="T481" s="100">
        <f t="shared" si="37"/>
        <v>0</v>
      </c>
      <c r="U481" s="114">
        <f t="shared" si="38"/>
        <v>0</v>
      </c>
      <c r="V481" s="97">
        <f t="shared" si="39"/>
        <v>-1221.8364012473903</v>
      </c>
      <c r="W481" s="110">
        <f t="shared" si="40"/>
        <v>0</v>
      </c>
    </row>
    <row r="482" spans="1:23" ht="12.75">
      <c r="A482" s="98" t="s">
        <v>540</v>
      </c>
      <c r="B482" s="182"/>
      <c r="C482" s="166"/>
      <c r="D482" s="97"/>
      <c r="E482" s="99"/>
      <c r="F482" s="97"/>
      <c r="G482" s="31"/>
      <c r="H482" s="97"/>
      <c r="I482" s="97"/>
      <c r="J482" s="31"/>
      <c r="K482" s="31"/>
      <c r="L482" s="31"/>
      <c r="M482" s="32"/>
      <c r="N482" s="32"/>
      <c r="O482" s="31"/>
      <c r="P482" s="31"/>
      <c r="Q482" s="31"/>
      <c r="R482" s="31"/>
      <c r="S482" s="31"/>
      <c r="T482" s="100">
        <f t="shared" si="37"/>
        <v>0</v>
      </c>
      <c r="U482" s="114">
        <f t="shared" si="38"/>
        <v>0</v>
      </c>
      <c r="V482" s="97">
        <f t="shared" si="39"/>
        <v>-1221.8364012473903</v>
      </c>
      <c r="W482" s="110">
        <f t="shared" si="40"/>
        <v>0</v>
      </c>
    </row>
    <row r="483" spans="1:23" ht="12.75">
      <c r="A483" s="98" t="s">
        <v>541</v>
      </c>
      <c r="B483" s="182"/>
      <c r="C483" s="166"/>
      <c r="D483" s="97"/>
      <c r="E483" s="99"/>
      <c r="F483" s="97"/>
      <c r="G483" s="31"/>
      <c r="H483" s="97"/>
      <c r="I483" s="97"/>
      <c r="J483" s="31"/>
      <c r="K483" s="31"/>
      <c r="L483" s="31"/>
      <c r="M483" s="32"/>
      <c r="N483" s="32"/>
      <c r="O483" s="31"/>
      <c r="P483" s="31"/>
      <c r="Q483" s="31"/>
      <c r="R483" s="31"/>
      <c r="S483" s="31"/>
      <c r="T483" s="100">
        <f t="shared" si="37"/>
        <v>0</v>
      </c>
      <c r="U483" s="114">
        <f t="shared" si="38"/>
        <v>0</v>
      </c>
      <c r="V483" s="97">
        <f t="shared" si="39"/>
        <v>-1221.8364012473903</v>
      </c>
      <c r="W483" s="110">
        <f t="shared" si="40"/>
        <v>0</v>
      </c>
    </row>
    <row r="484" spans="1:23" ht="12.75">
      <c r="A484" s="98" t="s">
        <v>542</v>
      </c>
      <c r="B484" s="182"/>
      <c r="C484" s="166"/>
      <c r="D484" s="97"/>
      <c r="E484" s="99"/>
      <c r="F484" s="97"/>
      <c r="G484" s="31"/>
      <c r="H484" s="97"/>
      <c r="I484" s="97"/>
      <c r="J484" s="31"/>
      <c r="K484" s="31"/>
      <c r="L484" s="31"/>
      <c r="M484" s="32"/>
      <c r="N484" s="32"/>
      <c r="O484" s="31"/>
      <c r="P484" s="31"/>
      <c r="Q484" s="31"/>
      <c r="R484" s="31"/>
      <c r="S484" s="31"/>
      <c r="T484" s="100">
        <f t="shared" si="37"/>
        <v>0</v>
      </c>
      <c r="U484" s="114">
        <f t="shared" si="38"/>
        <v>0</v>
      </c>
      <c r="V484" s="97">
        <f t="shared" si="39"/>
        <v>-1221.8364012473903</v>
      </c>
      <c r="W484" s="110">
        <f t="shared" si="40"/>
        <v>0</v>
      </c>
    </row>
    <row r="485" spans="1:23" ht="12.75">
      <c r="A485" s="98" t="s">
        <v>543</v>
      </c>
      <c r="B485" s="182"/>
      <c r="C485" s="166"/>
      <c r="D485" s="97"/>
      <c r="E485" s="99"/>
      <c r="F485" s="97"/>
      <c r="G485" s="31"/>
      <c r="H485" s="97"/>
      <c r="I485" s="97"/>
      <c r="J485" s="31"/>
      <c r="K485" s="31"/>
      <c r="L485" s="31"/>
      <c r="M485" s="32"/>
      <c r="N485" s="32"/>
      <c r="O485" s="31"/>
      <c r="P485" s="31"/>
      <c r="Q485" s="31"/>
      <c r="R485" s="31"/>
      <c r="S485" s="31"/>
      <c r="T485" s="100">
        <f t="shared" si="37"/>
        <v>0</v>
      </c>
      <c r="U485" s="114">
        <f t="shared" si="38"/>
        <v>0</v>
      </c>
      <c r="V485" s="97">
        <f t="shared" si="39"/>
        <v>-1221.8364012473903</v>
      </c>
      <c r="W485" s="110">
        <f t="shared" si="40"/>
        <v>0</v>
      </c>
    </row>
    <row r="486" spans="1:23" ht="12.75">
      <c r="A486" s="98" t="s">
        <v>544</v>
      </c>
      <c r="B486" s="182"/>
      <c r="C486" s="166"/>
      <c r="D486" s="97"/>
      <c r="E486" s="99"/>
      <c r="F486" s="97"/>
      <c r="G486" s="31"/>
      <c r="H486" s="97"/>
      <c r="I486" s="97"/>
      <c r="J486" s="31"/>
      <c r="K486" s="31"/>
      <c r="L486" s="31"/>
      <c r="M486" s="32"/>
      <c r="N486" s="32"/>
      <c r="O486" s="31"/>
      <c r="P486" s="31"/>
      <c r="Q486" s="31"/>
      <c r="R486" s="31"/>
      <c r="S486" s="31"/>
      <c r="T486" s="100">
        <f aca="true" t="shared" si="41" ref="T486:T539">SUM(D486:S486)</f>
        <v>0</v>
      </c>
      <c r="U486" s="114">
        <f aca="true" t="shared" si="42" ref="U486:U539">COUNTA(D486:S486)</f>
        <v>0</v>
      </c>
      <c r="V486" s="97">
        <f aca="true" t="shared" si="43" ref="V486:V539">T486-$T$5</f>
        <v>-1221.8364012473903</v>
      </c>
      <c r="W486" s="110">
        <f aca="true" t="shared" si="44" ref="W486:W539">IF((COUNTA(D486:S486)&gt;12),LARGE(D486:S486,1)+LARGE(D486:S486,2)+LARGE(D486:S486,3)+LARGE(D486:S486,4)+LARGE(D486:S486,5)+LARGE(D486:S486,6)+LARGE(D486:S486,7)+LARGE(D486:S486,8)+LARGE(D486:S486,9)+LARGE(D486:S486,10)+LARGE(D486:S486,11)+LARGE(D486:S486,12),SUM(D486:S486))</f>
        <v>0</v>
      </c>
    </row>
    <row r="487" spans="1:23" ht="12.75">
      <c r="A487" s="98" t="s">
        <v>545</v>
      </c>
      <c r="B487" s="182"/>
      <c r="C487" s="166"/>
      <c r="D487" s="97"/>
      <c r="E487" s="99"/>
      <c r="F487" s="97"/>
      <c r="G487" s="31"/>
      <c r="H487" s="97"/>
      <c r="I487" s="97"/>
      <c r="J487" s="31"/>
      <c r="K487" s="31"/>
      <c r="L487" s="31"/>
      <c r="M487" s="32"/>
      <c r="N487" s="32"/>
      <c r="O487" s="31"/>
      <c r="P487" s="31"/>
      <c r="Q487" s="31"/>
      <c r="R487" s="31"/>
      <c r="S487" s="31"/>
      <c r="T487" s="100">
        <f t="shared" si="41"/>
        <v>0</v>
      </c>
      <c r="U487" s="114">
        <f t="shared" si="42"/>
        <v>0</v>
      </c>
      <c r="V487" s="97">
        <f t="shared" si="43"/>
        <v>-1221.8364012473903</v>
      </c>
      <c r="W487" s="110">
        <f t="shared" si="44"/>
        <v>0</v>
      </c>
    </row>
    <row r="488" spans="1:23" ht="12.75">
      <c r="A488" s="98" t="s">
        <v>546</v>
      </c>
      <c r="B488" s="182"/>
      <c r="C488" s="166"/>
      <c r="D488" s="97"/>
      <c r="E488" s="99"/>
      <c r="F488" s="97"/>
      <c r="G488" s="31"/>
      <c r="H488" s="97"/>
      <c r="I488" s="97"/>
      <c r="J488" s="31"/>
      <c r="K488" s="31"/>
      <c r="L488" s="31"/>
      <c r="M488" s="32"/>
      <c r="N488" s="32"/>
      <c r="O488" s="31"/>
      <c r="P488" s="31"/>
      <c r="Q488" s="31"/>
      <c r="R488" s="31"/>
      <c r="S488" s="31"/>
      <c r="T488" s="100">
        <f t="shared" si="41"/>
        <v>0</v>
      </c>
      <c r="U488" s="114">
        <f t="shared" si="42"/>
        <v>0</v>
      </c>
      <c r="V488" s="97">
        <f t="shared" si="43"/>
        <v>-1221.8364012473903</v>
      </c>
      <c r="W488" s="110">
        <f t="shared" si="44"/>
        <v>0</v>
      </c>
    </row>
    <row r="489" spans="1:23" ht="12.75">
      <c r="A489" s="98" t="s">
        <v>547</v>
      </c>
      <c r="B489" s="182"/>
      <c r="C489" s="166"/>
      <c r="D489" s="97"/>
      <c r="E489" s="99"/>
      <c r="F489" s="97"/>
      <c r="G489" s="31"/>
      <c r="H489" s="97"/>
      <c r="I489" s="97"/>
      <c r="J489" s="31"/>
      <c r="K489" s="31"/>
      <c r="L489" s="31"/>
      <c r="M489" s="32"/>
      <c r="N489" s="32"/>
      <c r="O489" s="31"/>
      <c r="P489" s="31"/>
      <c r="Q489" s="31"/>
      <c r="R489" s="31"/>
      <c r="S489" s="31"/>
      <c r="T489" s="100">
        <f t="shared" si="41"/>
        <v>0</v>
      </c>
      <c r="U489" s="114">
        <f t="shared" si="42"/>
        <v>0</v>
      </c>
      <c r="V489" s="97">
        <f t="shared" si="43"/>
        <v>-1221.8364012473903</v>
      </c>
      <c r="W489" s="110">
        <f t="shared" si="44"/>
        <v>0</v>
      </c>
    </row>
    <row r="490" spans="1:23" ht="12.75">
      <c r="A490" s="98" t="s">
        <v>548</v>
      </c>
      <c r="B490" s="182"/>
      <c r="C490" s="166"/>
      <c r="D490" s="97"/>
      <c r="E490" s="99"/>
      <c r="F490" s="97"/>
      <c r="G490" s="31"/>
      <c r="H490" s="97"/>
      <c r="I490" s="97"/>
      <c r="J490" s="31"/>
      <c r="K490" s="31"/>
      <c r="L490" s="31"/>
      <c r="M490" s="32"/>
      <c r="N490" s="32"/>
      <c r="O490" s="31"/>
      <c r="P490" s="31"/>
      <c r="Q490" s="31"/>
      <c r="R490" s="31"/>
      <c r="S490" s="31"/>
      <c r="T490" s="100">
        <f t="shared" si="41"/>
        <v>0</v>
      </c>
      <c r="U490" s="114">
        <f t="shared" si="42"/>
        <v>0</v>
      </c>
      <c r="V490" s="97">
        <f t="shared" si="43"/>
        <v>-1221.8364012473903</v>
      </c>
      <c r="W490" s="110">
        <f t="shared" si="44"/>
        <v>0</v>
      </c>
    </row>
    <row r="491" spans="1:23" ht="12.75">
      <c r="A491" s="98" t="s">
        <v>549</v>
      </c>
      <c r="B491" s="182"/>
      <c r="C491" s="166"/>
      <c r="D491" s="97"/>
      <c r="E491" s="99"/>
      <c r="F491" s="97"/>
      <c r="G491" s="31"/>
      <c r="H491" s="97"/>
      <c r="I491" s="97"/>
      <c r="J491" s="31"/>
      <c r="K491" s="31"/>
      <c r="L491" s="31"/>
      <c r="M491" s="32"/>
      <c r="N491" s="32"/>
      <c r="O491" s="31"/>
      <c r="P491" s="31"/>
      <c r="Q491" s="31"/>
      <c r="R491" s="31"/>
      <c r="S491" s="31"/>
      <c r="T491" s="100">
        <f t="shared" si="41"/>
        <v>0</v>
      </c>
      <c r="U491" s="114">
        <f t="shared" si="42"/>
        <v>0</v>
      </c>
      <c r="V491" s="97">
        <f t="shared" si="43"/>
        <v>-1221.8364012473903</v>
      </c>
      <c r="W491" s="110">
        <f t="shared" si="44"/>
        <v>0</v>
      </c>
    </row>
    <row r="492" spans="1:23" ht="12.75">
      <c r="A492" s="98" t="s">
        <v>550</v>
      </c>
      <c r="B492" s="182"/>
      <c r="C492" s="166"/>
      <c r="D492" s="97"/>
      <c r="E492" s="99"/>
      <c r="F492" s="97"/>
      <c r="G492" s="31"/>
      <c r="H492" s="97"/>
      <c r="I492" s="97"/>
      <c r="J492" s="31"/>
      <c r="K492" s="31"/>
      <c r="L492" s="31"/>
      <c r="M492" s="32"/>
      <c r="N492" s="32"/>
      <c r="O492" s="31"/>
      <c r="P492" s="31"/>
      <c r="Q492" s="31"/>
      <c r="R492" s="31"/>
      <c r="S492" s="31"/>
      <c r="T492" s="100">
        <f t="shared" si="41"/>
        <v>0</v>
      </c>
      <c r="U492" s="114">
        <f t="shared" si="42"/>
        <v>0</v>
      </c>
      <c r="V492" s="97">
        <f t="shared" si="43"/>
        <v>-1221.8364012473903</v>
      </c>
      <c r="W492" s="110">
        <f t="shared" si="44"/>
        <v>0</v>
      </c>
    </row>
    <row r="493" spans="1:23" ht="12.75">
      <c r="A493" s="98" t="s">
        <v>551</v>
      </c>
      <c r="B493" s="182"/>
      <c r="C493" s="166"/>
      <c r="D493" s="97"/>
      <c r="E493" s="99"/>
      <c r="F493" s="97"/>
      <c r="G493" s="31"/>
      <c r="H493" s="97"/>
      <c r="I493" s="97"/>
      <c r="J493" s="31"/>
      <c r="K493" s="31"/>
      <c r="L493" s="31"/>
      <c r="M493" s="32"/>
      <c r="N493" s="32"/>
      <c r="O493" s="31"/>
      <c r="P493" s="31"/>
      <c r="Q493" s="31"/>
      <c r="R493" s="31"/>
      <c r="S493" s="31"/>
      <c r="T493" s="100">
        <f t="shared" si="41"/>
        <v>0</v>
      </c>
      <c r="U493" s="114">
        <f t="shared" si="42"/>
        <v>0</v>
      </c>
      <c r="V493" s="97">
        <f t="shared" si="43"/>
        <v>-1221.8364012473903</v>
      </c>
      <c r="W493" s="110">
        <f t="shared" si="44"/>
        <v>0</v>
      </c>
    </row>
    <row r="494" spans="1:23" ht="12.75">
      <c r="A494" s="98" t="s">
        <v>552</v>
      </c>
      <c r="B494" s="182"/>
      <c r="C494" s="166"/>
      <c r="D494" s="97"/>
      <c r="E494" s="99"/>
      <c r="F494" s="97"/>
      <c r="G494" s="31"/>
      <c r="H494" s="97"/>
      <c r="I494" s="97"/>
      <c r="J494" s="31"/>
      <c r="K494" s="31"/>
      <c r="L494" s="31"/>
      <c r="M494" s="32"/>
      <c r="N494" s="32"/>
      <c r="O494" s="31"/>
      <c r="P494" s="31"/>
      <c r="Q494" s="31"/>
      <c r="R494" s="31"/>
      <c r="S494" s="31"/>
      <c r="T494" s="100">
        <f t="shared" si="41"/>
        <v>0</v>
      </c>
      <c r="U494" s="114">
        <f t="shared" si="42"/>
        <v>0</v>
      </c>
      <c r="V494" s="97">
        <f t="shared" si="43"/>
        <v>-1221.8364012473903</v>
      </c>
      <c r="W494" s="110">
        <f t="shared" si="44"/>
        <v>0</v>
      </c>
    </row>
    <row r="495" spans="1:23" ht="12.75">
      <c r="A495" s="98" t="s">
        <v>553</v>
      </c>
      <c r="B495" s="182"/>
      <c r="C495" s="166"/>
      <c r="D495" s="97"/>
      <c r="E495" s="99"/>
      <c r="F495" s="97"/>
      <c r="G495" s="31"/>
      <c r="H495" s="97"/>
      <c r="I495" s="97"/>
      <c r="J495" s="31"/>
      <c r="K495" s="31"/>
      <c r="L495" s="31"/>
      <c r="M495" s="32"/>
      <c r="N495" s="32"/>
      <c r="O495" s="31"/>
      <c r="P495" s="31"/>
      <c r="Q495" s="31"/>
      <c r="R495" s="31"/>
      <c r="S495" s="31"/>
      <c r="T495" s="100">
        <f t="shared" si="41"/>
        <v>0</v>
      </c>
      <c r="U495" s="114">
        <f t="shared" si="42"/>
        <v>0</v>
      </c>
      <c r="V495" s="97">
        <f t="shared" si="43"/>
        <v>-1221.8364012473903</v>
      </c>
      <c r="W495" s="110">
        <f t="shared" si="44"/>
        <v>0</v>
      </c>
    </row>
    <row r="496" spans="1:23" ht="12.75">
      <c r="A496" s="98" t="s">
        <v>554</v>
      </c>
      <c r="B496" s="182"/>
      <c r="C496" s="166"/>
      <c r="D496" s="97"/>
      <c r="E496" s="99"/>
      <c r="F496" s="97"/>
      <c r="G496" s="31"/>
      <c r="H496" s="97"/>
      <c r="I496" s="97"/>
      <c r="J496" s="31"/>
      <c r="K496" s="31"/>
      <c r="L496" s="31"/>
      <c r="M496" s="32"/>
      <c r="N496" s="32"/>
      <c r="O496" s="31"/>
      <c r="P496" s="31"/>
      <c r="Q496" s="31"/>
      <c r="R496" s="31"/>
      <c r="S496" s="31"/>
      <c r="T496" s="100">
        <f t="shared" si="41"/>
        <v>0</v>
      </c>
      <c r="U496" s="114">
        <f t="shared" si="42"/>
        <v>0</v>
      </c>
      <c r="V496" s="97">
        <f t="shared" si="43"/>
        <v>-1221.8364012473903</v>
      </c>
      <c r="W496" s="110">
        <f t="shared" si="44"/>
        <v>0</v>
      </c>
    </row>
    <row r="497" spans="1:23" ht="12.75">
      <c r="A497" s="98" t="s">
        <v>555</v>
      </c>
      <c r="B497" s="182"/>
      <c r="C497" s="166"/>
      <c r="D497" s="97"/>
      <c r="E497" s="99"/>
      <c r="F497" s="97"/>
      <c r="G497" s="31"/>
      <c r="H497" s="97"/>
      <c r="I497" s="97"/>
      <c r="J497" s="31"/>
      <c r="K497" s="31"/>
      <c r="L497" s="31"/>
      <c r="M497" s="32"/>
      <c r="N497" s="32"/>
      <c r="O497" s="31"/>
      <c r="P497" s="31"/>
      <c r="Q497" s="31"/>
      <c r="R497" s="31"/>
      <c r="S497" s="31"/>
      <c r="T497" s="100">
        <f t="shared" si="41"/>
        <v>0</v>
      </c>
      <c r="U497" s="114">
        <f t="shared" si="42"/>
        <v>0</v>
      </c>
      <c r="V497" s="97">
        <f t="shared" si="43"/>
        <v>-1221.8364012473903</v>
      </c>
      <c r="W497" s="110">
        <f t="shared" si="44"/>
        <v>0</v>
      </c>
    </row>
    <row r="498" spans="1:23" ht="12.75">
      <c r="A498" s="98" t="s">
        <v>556</v>
      </c>
      <c r="B498" s="182"/>
      <c r="C498" s="166"/>
      <c r="D498" s="97"/>
      <c r="E498" s="99"/>
      <c r="F498" s="97"/>
      <c r="G498" s="31"/>
      <c r="H498" s="97"/>
      <c r="I498" s="97"/>
      <c r="J498" s="31"/>
      <c r="K498" s="31"/>
      <c r="L498" s="31"/>
      <c r="M498" s="32"/>
      <c r="N498" s="32"/>
      <c r="O498" s="31"/>
      <c r="P498" s="31"/>
      <c r="Q498" s="31"/>
      <c r="R498" s="31"/>
      <c r="S498" s="31"/>
      <c r="T498" s="100">
        <f t="shared" si="41"/>
        <v>0</v>
      </c>
      <c r="U498" s="114">
        <f t="shared" si="42"/>
        <v>0</v>
      </c>
      <c r="V498" s="97">
        <f t="shared" si="43"/>
        <v>-1221.8364012473903</v>
      </c>
      <c r="W498" s="110">
        <f t="shared" si="44"/>
        <v>0</v>
      </c>
    </row>
    <row r="499" spans="1:23" ht="12.75">
      <c r="A499" s="98" t="s">
        <v>557</v>
      </c>
      <c r="B499" s="182"/>
      <c r="C499" s="166"/>
      <c r="D499" s="97"/>
      <c r="E499" s="99"/>
      <c r="F499" s="97"/>
      <c r="G499" s="31"/>
      <c r="H499" s="97"/>
      <c r="I499" s="97"/>
      <c r="J499" s="31"/>
      <c r="K499" s="31"/>
      <c r="L499" s="31"/>
      <c r="M499" s="32"/>
      <c r="N499" s="32"/>
      <c r="O499" s="31"/>
      <c r="P499" s="31"/>
      <c r="Q499" s="31"/>
      <c r="R499" s="31"/>
      <c r="S499" s="31"/>
      <c r="T499" s="100">
        <f t="shared" si="41"/>
        <v>0</v>
      </c>
      <c r="U499" s="114">
        <f t="shared" si="42"/>
        <v>0</v>
      </c>
      <c r="V499" s="97">
        <f t="shared" si="43"/>
        <v>-1221.8364012473903</v>
      </c>
      <c r="W499" s="110">
        <f t="shared" si="44"/>
        <v>0</v>
      </c>
    </row>
    <row r="500" spans="1:23" ht="12.75">
      <c r="A500" s="98" t="s">
        <v>558</v>
      </c>
      <c r="B500" s="182"/>
      <c r="C500" s="166"/>
      <c r="D500" s="97"/>
      <c r="E500" s="99"/>
      <c r="F500" s="97"/>
      <c r="G500" s="31"/>
      <c r="H500" s="97"/>
      <c r="I500" s="97"/>
      <c r="J500" s="31"/>
      <c r="K500" s="31"/>
      <c r="L500" s="31"/>
      <c r="M500" s="32"/>
      <c r="N500" s="32"/>
      <c r="O500" s="31"/>
      <c r="P500" s="31"/>
      <c r="Q500" s="31"/>
      <c r="R500" s="31"/>
      <c r="S500" s="31"/>
      <c r="T500" s="100">
        <f t="shared" si="41"/>
        <v>0</v>
      </c>
      <c r="U500" s="114">
        <f t="shared" si="42"/>
        <v>0</v>
      </c>
      <c r="V500" s="97">
        <f t="shared" si="43"/>
        <v>-1221.8364012473903</v>
      </c>
      <c r="W500" s="110">
        <f t="shared" si="44"/>
        <v>0</v>
      </c>
    </row>
    <row r="501" spans="1:23" ht="12.75">
      <c r="A501" s="98" t="s">
        <v>559</v>
      </c>
      <c r="B501" s="182"/>
      <c r="C501" s="166"/>
      <c r="D501" s="97"/>
      <c r="E501" s="99"/>
      <c r="F501" s="97"/>
      <c r="G501" s="31"/>
      <c r="H501" s="97"/>
      <c r="I501" s="97"/>
      <c r="J501" s="31"/>
      <c r="K501" s="31"/>
      <c r="L501" s="31"/>
      <c r="M501" s="32"/>
      <c r="N501" s="32"/>
      <c r="O501" s="31"/>
      <c r="P501" s="31"/>
      <c r="Q501" s="31"/>
      <c r="R501" s="31"/>
      <c r="S501" s="31"/>
      <c r="T501" s="100">
        <f t="shared" si="41"/>
        <v>0</v>
      </c>
      <c r="U501" s="114">
        <f t="shared" si="42"/>
        <v>0</v>
      </c>
      <c r="V501" s="97">
        <f t="shared" si="43"/>
        <v>-1221.8364012473903</v>
      </c>
      <c r="W501" s="110">
        <f t="shared" si="44"/>
        <v>0</v>
      </c>
    </row>
    <row r="502" spans="1:23" ht="12.75">
      <c r="A502" s="98" t="s">
        <v>560</v>
      </c>
      <c r="B502" s="182"/>
      <c r="C502" s="166"/>
      <c r="D502" s="97"/>
      <c r="E502" s="99"/>
      <c r="F502" s="97"/>
      <c r="G502" s="31"/>
      <c r="H502" s="97"/>
      <c r="I502" s="97"/>
      <c r="J502" s="31"/>
      <c r="K502" s="31"/>
      <c r="L502" s="31"/>
      <c r="M502" s="32"/>
      <c r="N502" s="32"/>
      <c r="O502" s="31"/>
      <c r="P502" s="31"/>
      <c r="Q502" s="31"/>
      <c r="R502" s="31"/>
      <c r="S502" s="31"/>
      <c r="T502" s="100">
        <f t="shared" si="41"/>
        <v>0</v>
      </c>
      <c r="U502" s="114">
        <f t="shared" si="42"/>
        <v>0</v>
      </c>
      <c r="V502" s="97">
        <f t="shared" si="43"/>
        <v>-1221.8364012473903</v>
      </c>
      <c r="W502" s="110">
        <f t="shared" si="44"/>
        <v>0</v>
      </c>
    </row>
    <row r="503" spans="1:23" ht="12.75">
      <c r="A503" s="98" t="s">
        <v>561</v>
      </c>
      <c r="B503" s="182"/>
      <c r="C503" s="166"/>
      <c r="D503" s="97"/>
      <c r="E503" s="99"/>
      <c r="F503" s="97"/>
      <c r="G503" s="31"/>
      <c r="H503" s="97"/>
      <c r="I503" s="97"/>
      <c r="J503" s="31"/>
      <c r="K503" s="31"/>
      <c r="L503" s="31"/>
      <c r="M503" s="32"/>
      <c r="N503" s="32"/>
      <c r="O503" s="31"/>
      <c r="P503" s="31"/>
      <c r="Q503" s="31"/>
      <c r="R503" s="31"/>
      <c r="S503" s="31"/>
      <c r="T503" s="100">
        <f t="shared" si="41"/>
        <v>0</v>
      </c>
      <c r="U503" s="114">
        <f t="shared" si="42"/>
        <v>0</v>
      </c>
      <c r="V503" s="97">
        <f t="shared" si="43"/>
        <v>-1221.8364012473903</v>
      </c>
      <c r="W503" s="110">
        <f t="shared" si="44"/>
        <v>0</v>
      </c>
    </row>
    <row r="504" spans="1:23" ht="12.75">
      <c r="A504" s="98" t="s">
        <v>562</v>
      </c>
      <c r="B504" s="182"/>
      <c r="C504" s="166"/>
      <c r="D504" s="97"/>
      <c r="E504" s="99"/>
      <c r="F504" s="97"/>
      <c r="G504" s="31"/>
      <c r="H504" s="97"/>
      <c r="I504" s="97"/>
      <c r="J504" s="31"/>
      <c r="K504" s="31"/>
      <c r="L504" s="31"/>
      <c r="M504" s="32"/>
      <c r="N504" s="32"/>
      <c r="O504" s="31"/>
      <c r="P504" s="31"/>
      <c r="Q504" s="31"/>
      <c r="R504" s="31"/>
      <c r="S504" s="31"/>
      <c r="T504" s="100">
        <f t="shared" si="41"/>
        <v>0</v>
      </c>
      <c r="U504" s="114">
        <f t="shared" si="42"/>
        <v>0</v>
      </c>
      <c r="V504" s="97">
        <f t="shared" si="43"/>
        <v>-1221.8364012473903</v>
      </c>
      <c r="W504" s="110">
        <f t="shared" si="44"/>
        <v>0</v>
      </c>
    </row>
    <row r="505" spans="1:23" ht="12.75">
      <c r="A505" s="98" t="s">
        <v>563</v>
      </c>
      <c r="B505" s="182"/>
      <c r="C505" s="166"/>
      <c r="D505" s="97"/>
      <c r="E505" s="99"/>
      <c r="F505" s="97"/>
      <c r="G505" s="31"/>
      <c r="H505" s="97"/>
      <c r="I505" s="97"/>
      <c r="J505" s="31"/>
      <c r="K505" s="31"/>
      <c r="L505" s="31"/>
      <c r="M505" s="32"/>
      <c r="N505" s="32"/>
      <c r="O505" s="31"/>
      <c r="P505" s="31"/>
      <c r="Q505" s="31"/>
      <c r="R505" s="31"/>
      <c r="S505" s="31"/>
      <c r="T505" s="100">
        <f t="shared" si="41"/>
        <v>0</v>
      </c>
      <c r="U505" s="114">
        <f t="shared" si="42"/>
        <v>0</v>
      </c>
      <c r="V505" s="97">
        <f t="shared" si="43"/>
        <v>-1221.8364012473903</v>
      </c>
      <c r="W505" s="110">
        <f t="shared" si="44"/>
        <v>0</v>
      </c>
    </row>
    <row r="506" spans="1:23" ht="12.75">
      <c r="A506" s="98" t="s">
        <v>564</v>
      </c>
      <c r="B506" s="182"/>
      <c r="C506" s="166"/>
      <c r="D506" s="97"/>
      <c r="E506" s="99"/>
      <c r="F506" s="97"/>
      <c r="G506" s="31"/>
      <c r="H506" s="97"/>
      <c r="I506" s="97"/>
      <c r="J506" s="31"/>
      <c r="K506" s="31"/>
      <c r="L506" s="31"/>
      <c r="M506" s="32"/>
      <c r="N506" s="32"/>
      <c r="O506" s="31"/>
      <c r="P506" s="31"/>
      <c r="Q506" s="31"/>
      <c r="R506" s="31"/>
      <c r="S506" s="31"/>
      <c r="T506" s="100">
        <f t="shared" si="41"/>
        <v>0</v>
      </c>
      <c r="U506" s="114">
        <f t="shared" si="42"/>
        <v>0</v>
      </c>
      <c r="V506" s="97">
        <f t="shared" si="43"/>
        <v>-1221.8364012473903</v>
      </c>
      <c r="W506" s="110">
        <f t="shared" si="44"/>
        <v>0</v>
      </c>
    </row>
    <row r="507" spans="1:23" ht="12.75">
      <c r="A507" s="98" t="s">
        <v>565</v>
      </c>
      <c r="B507" s="182"/>
      <c r="C507" s="166"/>
      <c r="D507" s="97"/>
      <c r="E507" s="99"/>
      <c r="F507" s="97"/>
      <c r="G507" s="31"/>
      <c r="H507" s="97"/>
      <c r="I507" s="97"/>
      <c r="J507" s="31"/>
      <c r="K507" s="31"/>
      <c r="L507" s="31"/>
      <c r="M507" s="32"/>
      <c r="N507" s="32"/>
      <c r="O507" s="31"/>
      <c r="P507" s="31"/>
      <c r="Q507" s="31"/>
      <c r="R507" s="31"/>
      <c r="S507" s="31"/>
      <c r="T507" s="100">
        <f t="shared" si="41"/>
        <v>0</v>
      </c>
      <c r="U507" s="114">
        <f t="shared" si="42"/>
        <v>0</v>
      </c>
      <c r="V507" s="97">
        <f t="shared" si="43"/>
        <v>-1221.8364012473903</v>
      </c>
      <c r="W507" s="110">
        <f t="shared" si="44"/>
        <v>0</v>
      </c>
    </row>
    <row r="508" spans="1:23" ht="12.75">
      <c r="A508" s="98" t="s">
        <v>566</v>
      </c>
      <c r="B508" s="182"/>
      <c r="C508" s="166"/>
      <c r="D508" s="97"/>
      <c r="E508" s="99"/>
      <c r="F508" s="97"/>
      <c r="G508" s="31"/>
      <c r="H508" s="97"/>
      <c r="I508" s="97"/>
      <c r="J508" s="31"/>
      <c r="K508" s="31"/>
      <c r="L508" s="31"/>
      <c r="M508" s="32"/>
      <c r="N508" s="32"/>
      <c r="O508" s="31"/>
      <c r="P508" s="31"/>
      <c r="Q508" s="31"/>
      <c r="R508" s="31"/>
      <c r="S508" s="31"/>
      <c r="T508" s="100">
        <f t="shared" si="41"/>
        <v>0</v>
      </c>
      <c r="U508" s="114">
        <f t="shared" si="42"/>
        <v>0</v>
      </c>
      <c r="V508" s="97">
        <f t="shared" si="43"/>
        <v>-1221.8364012473903</v>
      </c>
      <c r="W508" s="110">
        <f t="shared" si="44"/>
        <v>0</v>
      </c>
    </row>
    <row r="509" spans="1:23" ht="12.75">
      <c r="A509" s="98" t="s">
        <v>567</v>
      </c>
      <c r="B509" s="182"/>
      <c r="C509" s="166"/>
      <c r="D509" s="97"/>
      <c r="E509" s="99"/>
      <c r="F509" s="97"/>
      <c r="G509" s="31"/>
      <c r="H509" s="97"/>
      <c r="I509" s="97"/>
      <c r="J509" s="31"/>
      <c r="K509" s="31"/>
      <c r="L509" s="31"/>
      <c r="M509" s="32"/>
      <c r="N509" s="32"/>
      <c r="O509" s="31"/>
      <c r="P509" s="31"/>
      <c r="Q509" s="31"/>
      <c r="R509" s="31"/>
      <c r="S509" s="31"/>
      <c r="T509" s="100">
        <f t="shared" si="41"/>
        <v>0</v>
      </c>
      <c r="U509" s="114">
        <f t="shared" si="42"/>
        <v>0</v>
      </c>
      <c r="V509" s="97">
        <f t="shared" si="43"/>
        <v>-1221.8364012473903</v>
      </c>
      <c r="W509" s="110">
        <f t="shared" si="44"/>
        <v>0</v>
      </c>
    </row>
    <row r="510" spans="1:23" ht="12.75">
      <c r="A510" s="98" t="s">
        <v>568</v>
      </c>
      <c r="B510" s="182"/>
      <c r="C510" s="166"/>
      <c r="D510" s="97"/>
      <c r="E510" s="99"/>
      <c r="F510" s="97"/>
      <c r="G510" s="31"/>
      <c r="H510" s="97"/>
      <c r="I510" s="97"/>
      <c r="J510" s="31"/>
      <c r="K510" s="31"/>
      <c r="L510" s="31"/>
      <c r="M510" s="32"/>
      <c r="N510" s="32"/>
      <c r="O510" s="31"/>
      <c r="P510" s="31"/>
      <c r="Q510" s="31"/>
      <c r="R510" s="31"/>
      <c r="S510" s="31"/>
      <c r="T510" s="100">
        <f t="shared" si="41"/>
        <v>0</v>
      </c>
      <c r="U510" s="114">
        <f t="shared" si="42"/>
        <v>0</v>
      </c>
      <c r="V510" s="97">
        <f t="shared" si="43"/>
        <v>-1221.8364012473903</v>
      </c>
      <c r="W510" s="110">
        <f t="shared" si="44"/>
        <v>0</v>
      </c>
    </row>
    <row r="511" spans="1:23" ht="12.75">
      <c r="A511" s="98" t="s">
        <v>569</v>
      </c>
      <c r="B511" s="182"/>
      <c r="C511" s="166"/>
      <c r="D511" s="97"/>
      <c r="E511" s="99"/>
      <c r="F511" s="97"/>
      <c r="G511" s="31"/>
      <c r="H511" s="97"/>
      <c r="I511" s="97"/>
      <c r="J511" s="31"/>
      <c r="K511" s="31"/>
      <c r="L511" s="31"/>
      <c r="M511" s="32"/>
      <c r="N511" s="32"/>
      <c r="O511" s="31"/>
      <c r="P511" s="31"/>
      <c r="Q511" s="31"/>
      <c r="R511" s="31"/>
      <c r="S511" s="31"/>
      <c r="T511" s="100">
        <f t="shared" si="41"/>
        <v>0</v>
      </c>
      <c r="U511" s="114">
        <f t="shared" si="42"/>
        <v>0</v>
      </c>
      <c r="V511" s="97">
        <f t="shared" si="43"/>
        <v>-1221.8364012473903</v>
      </c>
      <c r="W511" s="110">
        <f t="shared" si="44"/>
        <v>0</v>
      </c>
    </row>
    <row r="512" spans="1:23" ht="12.75">
      <c r="A512" s="98" t="s">
        <v>570</v>
      </c>
      <c r="B512" s="182"/>
      <c r="C512" s="166"/>
      <c r="D512" s="97"/>
      <c r="E512" s="99"/>
      <c r="F512" s="97"/>
      <c r="G512" s="31"/>
      <c r="H512" s="97"/>
      <c r="I512" s="97"/>
      <c r="J512" s="31"/>
      <c r="K512" s="31"/>
      <c r="L512" s="31"/>
      <c r="M512" s="32"/>
      <c r="N512" s="32"/>
      <c r="O512" s="31"/>
      <c r="P512" s="31"/>
      <c r="Q512" s="31"/>
      <c r="R512" s="31"/>
      <c r="S512" s="31"/>
      <c r="T512" s="100">
        <f t="shared" si="41"/>
        <v>0</v>
      </c>
      <c r="U512" s="114">
        <f t="shared" si="42"/>
        <v>0</v>
      </c>
      <c r="V512" s="97">
        <f t="shared" si="43"/>
        <v>-1221.8364012473903</v>
      </c>
      <c r="W512" s="110">
        <f t="shared" si="44"/>
        <v>0</v>
      </c>
    </row>
    <row r="513" spans="1:23" ht="12.75">
      <c r="A513" s="98" t="s">
        <v>571</v>
      </c>
      <c r="B513" s="182"/>
      <c r="C513" s="166"/>
      <c r="D513" s="97"/>
      <c r="E513" s="99"/>
      <c r="F513" s="97"/>
      <c r="G513" s="31"/>
      <c r="H513" s="97"/>
      <c r="I513" s="97"/>
      <c r="J513" s="31"/>
      <c r="K513" s="31"/>
      <c r="L513" s="31"/>
      <c r="M513" s="32"/>
      <c r="N513" s="32"/>
      <c r="O513" s="31"/>
      <c r="P513" s="31"/>
      <c r="Q513" s="31"/>
      <c r="R513" s="31"/>
      <c r="S513" s="31"/>
      <c r="T513" s="100">
        <f t="shared" si="41"/>
        <v>0</v>
      </c>
      <c r="U513" s="114">
        <f t="shared" si="42"/>
        <v>0</v>
      </c>
      <c r="V513" s="97">
        <f t="shared" si="43"/>
        <v>-1221.8364012473903</v>
      </c>
      <c r="W513" s="110">
        <f t="shared" si="44"/>
        <v>0</v>
      </c>
    </row>
    <row r="514" spans="1:23" ht="12.75">
      <c r="A514" s="98" t="s">
        <v>572</v>
      </c>
      <c r="B514" s="182"/>
      <c r="C514" s="166"/>
      <c r="D514" s="97"/>
      <c r="E514" s="99"/>
      <c r="F514" s="97"/>
      <c r="G514" s="31"/>
      <c r="H514" s="97"/>
      <c r="I514" s="97"/>
      <c r="J514" s="31"/>
      <c r="K514" s="31"/>
      <c r="L514" s="31"/>
      <c r="M514" s="32"/>
      <c r="N514" s="32"/>
      <c r="O514" s="31"/>
      <c r="P514" s="31"/>
      <c r="Q514" s="31"/>
      <c r="R514" s="31"/>
      <c r="S514" s="31"/>
      <c r="T514" s="100">
        <f t="shared" si="41"/>
        <v>0</v>
      </c>
      <c r="U514" s="114">
        <f t="shared" si="42"/>
        <v>0</v>
      </c>
      <c r="V514" s="97">
        <f t="shared" si="43"/>
        <v>-1221.8364012473903</v>
      </c>
      <c r="W514" s="110">
        <f t="shared" si="44"/>
        <v>0</v>
      </c>
    </row>
    <row r="515" spans="1:23" ht="12.75">
      <c r="A515" s="98" t="s">
        <v>573</v>
      </c>
      <c r="B515" s="182"/>
      <c r="C515" s="166"/>
      <c r="D515" s="97"/>
      <c r="E515" s="99"/>
      <c r="F515" s="97"/>
      <c r="G515" s="31"/>
      <c r="H515" s="97"/>
      <c r="I515" s="97"/>
      <c r="J515" s="31"/>
      <c r="K515" s="31"/>
      <c r="L515" s="31"/>
      <c r="M515" s="32"/>
      <c r="N515" s="32"/>
      <c r="O515" s="31"/>
      <c r="P515" s="31"/>
      <c r="Q515" s="31"/>
      <c r="R515" s="31"/>
      <c r="S515" s="31"/>
      <c r="T515" s="100">
        <f t="shared" si="41"/>
        <v>0</v>
      </c>
      <c r="U515" s="114">
        <f t="shared" si="42"/>
        <v>0</v>
      </c>
      <c r="V515" s="97">
        <f t="shared" si="43"/>
        <v>-1221.8364012473903</v>
      </c>
      <c r="W515" s="110">
        <f t="shared" si="44"/>
        <v>0</v>
      </c>
    </row>
    <row r="516" spans="1:23" ht="12.75">
      <c r="A516" s="98" t="s">
        <v>574</v>
      </c>
      <c r="B516" s="182"/>
      <c r="C516" s="166"/>
      <c r="D516" s="97"/>
      <c r="E516" s="99"/>
      <c r="F516" s="97"/>
      <c r="G516" s="31"/>
      <c r="H516" s="97"/>
      <c r="I516" s="97"/>
      <c r="J516" s="31"/>
      <c r="K516" s="31"/>
      <c r="L516" s="31"/>
      <c r="M516" s="32"/>
      <c r="N516" s="32"/>
      <c r="O516" s="31"/>
      <c r="P516" s="31"/>
      <c r="Q516" s="31"/>
      <c r="R516" s="31"/>
      <c r="S516" s="31"/>
      <c r="T516" s="100">
        <f t="shared" si="41"/>
        <v>0</v>
      </c>
      <c r="U516" s="114">
        <f t="shared" si="42"/>
        <v>0</v>
      </c>
      <c r="V516" s="97">
        <f t="shared" si="43"/>
        <v>-1221.8364012473903</v>
      </c>
      <c r="W516" s="110">
        <f t="shared" si="44"/>
        <v>0</v>
      </c>
    </row>
    <row r="517" spans="1:23" ht="12.75">
      <c r="A517" s="98" t="s">
        <v>575</v>
      </c>
      <c r="B517" s="182"/>
      <c r="C517" s="166"/>
      <c r="D517" s="97"/>
      <c r="E517" s="99"/>
      <c r="F517" s="97"/>
      <c r="G517" s="31"/>
      <c r="H517" s="97"/>
      <c r="I517" s="97"/>
      <c r="J517" s="31"/>
      <c r="K517" s="31"/>
      <c r="L517" s="31"/>
      <c r="M517" s="32"/>
      <c r="N517" s="32"/>
      <c r="O517" s="31"/>
      <c r="P517" s="31"/>
      <c r="Q517" s="31"/>
      <c r="R517" s="31"/>
      <c r="S517" s="31"/>
      <c r="T517" s="100">
        <f t="shared" si="41"/>
        <v>0</v>
      </c>
      <c r="U517" s="114">
        <f t="shared" si="42"/>
        <v>0</v>
      </c>
      <c r="V517" s="97">
        <f t="shared" si="43"/>
        <v>-1221.8364012473903</v>
      </c>
      <c r="W517" s="110">
        <f t="shared" si="44"/>
        <v>0</v>
      </c>
    </row>
    <row r="518" spans="1:23" ht="12.75">
      <c r="A518" s="98" t="s">
        <v>576</v>
      </c>
      <c r="B518" s="182"/>
      <c r="C518" s="166"/>
      <c r="D518" s="97"/>
      <c r="E518" s="99"/>
      <c r="F518" s="97"/>
      <c r="G518" s="31"/>
      <c r="H518" s="97"/>
      <c r="I518" s="97"/>
      <c r="J518" s="31"/>
      <c r="K518" s="31"/>
      <c r="L518" s="31"/>
      <c r="M518" s="32"/>
      <c r="N518" s="32"/>
      <c r="O518" s="31"/>
      <c r="P518" s="31"/>
      <c r="Q518" s="31"/>
      <c r="R518" s="31"/>
      <c r="S518" s="31"/>
      <c r="T518" s="100">
        <f t="shared" si="41"/>
        <v>0</v>
      </c>
      <c r="U518" s="114">
        <f t="shared" si="42"/>
        <v>0</v>
      </c>
      <c r="V518" s="97">
        <f t="shared" si="43"/>
        <v>-1221.8364012473903</v>
      </c>
      <c r="W518" s="110">
        <f t="shared" si="44"/>
        <v>0</v>
      </c>
    </row>
    <row r="519" spans="1:23" ht="12.75">
      <c r="A519" s="98" t="s">
        <v>577</v>
      </c>
      <c r="B519" s="182"/>
      <c r="C519" s="166"/>
      <c r="D519" s="97"/>
      <c r="E519" s="99"/>
      <c r="F519" s="97"/>
      <c r="G519" s="31"/>
      <c r="H519" s="97"/>
      <c r="I519" s="97"/>
      <c r="J519" s="31"/>
      <c r="K519" s="31"/>
      <c r="L519" s="31"/>
      <c r="M519" s="32"/>
      <c r="N519" s="32"/>
      <c r="O519" s="31"/>
      <c r="P519" s="31"/>
      <c r="Q519" s="31"/>
      <c r="R519" s="31"/>
      <c r="S519" s="31"/>
      <c r="T519" s="100">
        <f t="shared" si="41"/>
        <v>0</v>
      </c>
      <c r="U519" s="114">
        <f t="shared" si="42"/>
        <v>0</v>
      </c>
      <c r="V519" s="97">
        <f t="shared" si="43"/>
        <v>-1221.8364012473903</v>
      </c>
      <c r="W519" s="110">
        <f t="shared" si="44"/>
        <v>0</v>
      </c>
    </row>
    <row r="520" spans="1:23" ht="12.75">
      <c r="A520" s="98" t="s">
        <v>578</v>
      </c>
      <c r="B520" s="182"/>
      <c r="C520" s="166"/>
      <c r="D520" s="97"/>
      <c r="E520" s="99"/>
      <c r="F520" s="97"/>
      <c r="G520" s="31"/>
      <c r="H520" s="97"/>
      <c r="I520" s="97"/>
      <c r="J520" s="31"/>
      <c r="K520" s="31"/>
      <c r="L520" s="31"/>
      <c r="M520" s="32"/>
      <c r="N520" s="32"/>
      <c r="O520" s="31"/>
      <c r="P520" s="31"/>
      <c r="Q520" s="31"/>
      <c r="R520" s="31"/>
      <c r="S520" s="31"/>
      <c r="T520" s="100">
        <f t="shared" si="41"/>
        <v>0</v>
      </c>
      <c r="U520" s="114">
        <f t="shared" si="42"/>
        <v>0</v>
      </c>
      <c r="V520" s="97">
        <f t="shared" si="43"/>
        <v>-1221.8364012473903</v>
      </c>
      <c r="W520" s="110">
        <f t="shared" si="44"/>
        <v>0</v>
      </c>
    </row>
    <row r="521" spans="1:23" ht="12.75">
      <c r="A521" s="98" t="s">
        <v>579</v>
      </c>
      <c r="B521" s="182"/>
      <c r="C521" s="166"/>
      <c r="D521" s="97"/>
      <c r="E521" s="99"/>
      <c r="F521" s="97"/>
      <c r="G521" s="31"/>
      <c r="H521" s="97"/>
      <c r="I521" s="97"/>
      <c r="J521" s="31"/>
      <c r="K521" s="31"/>
      <c r="L521" s="31"/>
      <c r="M521" s="32"/>
      <c r="N521" s="32"/>
      <c r="O521" s="31"/>
      <c r="P521" s="31"/>
      <c r="Q521" s="31"/>
      <c r="R521" s="31"/>
      <c r="S521" s="31"/>
      <c r="T521" s="100">
        <f t="shared" si="41"/>
        <v>0</v>
      </c>
      <c r="U521" s="114">
        <f t="shared" si="42"/>
        <v>0</v>
      </c>
      <c r="V521" s="97">
        <f t="shared" si="43"/>
        <v>-1221.8364012473903</v>
      </c>
      <c r="W521" s="110">
        <f t="shared" si="44"/>
        <v>0</v>
      </c>
    </row>
    <row r="522" spans="1:23" ht="12.75">
      <c r="A522" s="98" t="s">
        <v>584</v>
      </c>
      <c r="B522" s="182"/>
      <c r="C522" s="166"/>
      <c r="D522" s="97"/>
      <c r="E522" s="99"/>
      <c r="F522" s="97"/>
      <c r="G522" s="31"/>
      <c r="H522" s="97"/>
      <c r="I522" s="97"/>
      <c r="J522" s="31"/>
      <c r="K522" s="31"/>
      <c r="L522" s="31"/>
      <c r="M522" s="32"/>
      <c r="N522" s="32"/>
      <c r="O522" s="31"/>
      <c r="P522" s="31"/>
      <c r="Q522" s="31"/>
      <c r="R522" s="31"/>
      <c r="S522" s="31"/>
      <c r="T522" s="100">
        <f t="shared" si="41"/>
        <v>0</v>
      </c>
      <c r="U522" s="114">
        <f t="shared" si="42"/>
        <v>0</v>
      </c>
      <c r="V522" s="97">
        <f t="shared" si="43"/>
        <v>-1221.8364012473903</v>
      </c>
      <c r="W522" s="110">
        <f t="shared" si="44"/>
        <v>0</v>
      </c>
    </row>
    <row r="523" spans="1:23" ht="12.75">
      <c r="A523" s="98" t="s">
        <v>585</v>
      </c>
      <c r="B523" s="182"/>
      <c r="C523" s="166"/>
      <c r="D523" s="97"/>
      <c r="E523" s="99"/>
      <c r="F523" s="97"/>
      <c r="G523" s="31"/>
      <c r="H523" s="97"/>
      <c r="I523" s="97"/>
      <c r="J523" s="31"/>
      <c r="K523" s="31"/>
      <c r="L523" s="31"/>
      <c r="M523" s="32"/>
      <c r="N523" s="32"/>
      <c r="O523" s="31"/>
      <c r="P523" s="31"/>
      <c r="Q523" s="31"/>
      <c r="R523" s="31"/>
      <c r="S523" s="31"/>
      <c r="T523" s="100">
        <f t="shared" si="41"/>
        <v>0</v>
      </c>
      <c r="U523" s="114">
        <f t="shared" si="42"/>
        <v>0</v>
      </c>
      <c r="V523" s="97">
        <f t="shared" si="43"/>
        <v>-1221.8364012473903</v>
      </c>
      <c r="W523" s="110">
        <f t="shared" si="44"/>
        <v>0</v>
      </c>
    </row>
    <row r="524" spans="1:23" ht="12.75">
      <c r="A524" s="98" t="s">
        <v>586</v>
      </c>
      <c r="B524" s="182"/>
      <c r="C524" s="166"/>
      <c r="D524" s="97"/>
      <c r="E524" s="99"/>
      <c r="F524" s="97"/>
      <c r="G524" s="31"/>
      <c r="H524" s="97"/>
      <c r="I524" s="97"/>
      <c r="J524" s="31"/>
      <c r="K524" s="31"/>
      <c r="L524" s="31"/>
      <c r="M524" s="32"/>
      <c r="N524" s="32"/>
      <c r="O524" s="31"/>
      <c r="P524" s="31"/>
      <c r="Q524" s="31"/>
      <c r="R524" s="31"/>
      <c r="S524" s="31"/>
      <c r="T524" s="100">
        <f t="shared" si="41"/>
        <v>0</v>
      </c>
      <c r="U524" s="114">
        <f t="shared" si="42"/>
        <v>0</v>
      </c>
      <c r="V524" s="97">
        <f t="shared" si="43"/>
        <v>-1221.8364012473903</v>
      </c>
      <c r="W524" s="110">
        <f t="shared" si="44"/>
        <v>0</v>
      </c>
    </row>
    <row r="525" spans="1:23" ht="12.75">
      <c r="A525" s="98" t="s">
        <v>587</v>
      </c>
      <c r="B525" s="182"/>
      <c r="C525" s="166"/>
      <c r="D525" s="97"/>
      <c r="E525" s="99"/>
      <c r="F525" s="97"/>
      <c r="G525" s="31"/>
      <c r="H525" s="97"/>
      <c r="I525" s="97"/>
      <c r="J525" s="31"/>
      <c r="K525" s="31"/>
      <c r="L525" s="31"/>
      <c r="M525" s="32"/>
      <c r="N525" s="32"/>
      <c r="O525" s="31"/>
      <c r="P525" s="31"/>
      <c r="Q525" s="31"/>
      <c r="R525" s="31"/>
      <c r="S525" s="31"/>
      <c r="T525" s="100">
        <f t="shared" si="41"/>
        <v>0</v>
      </c>
      <c r="U525" s="114">
        <f t="shared" si="42"/>
        <v>0</v>
      </c>
      <c r="V525" s="97">
        <f t="shared" si="43"/>
        <v>-1221.8364012473903</v>
      </c>
      <c r="W525" s="110">
        <f t="shared" si="44"/>
        <v>0</v>
      </c>
    </row>
    <row r="526" spans="1:23" ht="12.75">
      <c r="A526" s="98" t="s">
        <v>588</v>
      </c>
      <c r="B526" s="182"/>
      <c r="C526" s="166"/>
      <c r="D526" s="97"/>
      <c r="E526" s="99"/>
      <c r="F526" s="97"/>
      <c r="G526" s="31"/>
      <c r="H526" s="97"/>
      <c r="I526" s="97"/>
      <c r="J526" s="31"/>
      <c r="K526" s="31"/>
      <c r="L526" s="31"/>
      <c r="M526" s="32"/>
      <c r="N526" s="32"/>
      <c r="O526" s="31"/>
      <c r="P526" s="31"/>
      <c r="Q526" s="31"/>
      <c r="R526" s="31"/>
      <c r="S526" s="31"/>
      <c r="T526" s="100">
        <f t="shared" si="41"/>
        <v>0</v>
      </c>
      <c r="U526" s="114">
        <f t="shared" si="42"/>
        <v>0</v>
      </c>
      <c r="V526" s="97">
        <f t="shared" si="43"/>
        <v>-1221.8364012473903</v>
      </c>
      <c r="W526" s="110">
        <f t="shared" si="44"/>
        <v>0</v>
      </c>
    </row>
    <row r="527" spans="1:23" ht="12.75">
      <c r="A527" s="98" t="s">
        <v>589</v>
      </c>
      <c r="B527" s="182"/>
      <c r="C527" s="166"/>
      <c r="D527" s="97"/>
      <c r="E527" s="99"/>
      <c r="F527" s="97"/>
      <c r="G527" s="31"/>
      <c r="H527" s="97"/>
      <c r="I527" s="97"/>
      <c r="J527" s="31"/>
      <c r="K527" s="31"/>
      <c r="L527" s="31"/>
      <c r="M527" s="32"/>
      <c r="N527" s="32"/>
      <c r="O527" s="31"/>
      <c r="P527" s="31"/>
      <c r="Q527" s="31"/>
      <c r="R527" s="31"/>
      <c r="S527" s="31"/>
      <c r="T527" s="100">
        <f t="shared" si="41"/>
        <v>0</v>
      </c>
      <c r="U527" s="114">
        <f t="shared" si="42"/>
        <v>0</v>
      </c>
      <c r="V527" s="97">
        <f t="shared" si="43"/>
        <v>-1221.8364012473903</v>
      </c>
      <c r="W527" s="110">
        <f t="shared" si="44"/>
        <v>0</v>
      </c>
    </row>
    <row r="528" spans="1:23" ht="12.75">
      <c r="A528" s="98" t="s">
        <v>590</v>
      </c>
      <c r="B528" s="182"/>
      <c r="C528" s="166"/>
      <c r="D528" s="97"/>
      <c r="E528" s="99"/>
      <c r="F528" s="97"/>
      <c r="G528" s="31"/>
      <c r="H528" s="97"/>
      <c r="I528" s="97"/>
      <c r="J528" s="31"/>
      <c r="K528" s="31"/>
      <c r="L528" s="31"/>
      <c r="M528" s="32"/>
      <c r="N528" s="32"/>
      <c r="O528" s="31"/>
      <c r="P528" s="31"/>
      <c r="Q528" s="31"/>
      <c r="R528" s="31"/>
      <c r="S528" s="31"/>
      <c r="T528" s="100">
        <f t="shared" si="41"/>
        <v>0</v>
      </c>
      <c r="U528" s="114">
        <f t="shared" si="42"/>
        <v>0</v>
      </c>
      <c r="V528" s="97">
        <f t="shared" si="43"/>
        <v>-1221.8364012473903</v>
      </c>
      <c r="W528" s="110">
        <f t="shared" si="44"/>
        <v>0</v>
      </c>
    </row>
    <row r="529" spans="1:23" ht="12.75">
      <c r="A529" s="98" t="s">
        <v>591</v>
      </c>
      <c r="B529" s="182"/>
      <c r="C529" s="166"/>
      <c r="D529" s="97"/>
      <c r="E529" s="99"/>
      <c r="F529" s="97"/>
      <c r="G529" s="31"/>
      <c r="H529" s="97"/>
      <c r="I529" s="97"/>
      <c r="J529" s="31"/>
      <c r="K529" s="31"/>
      <c r="L529" s="31"/>
      <c r="M529" s="32"/>
      <c r="N529" s="32"/>
      <c r="O529" s="31"/>
      <c r="P529" s="31"/>
      <c r="Q529" s="31"/>
      <c r="R529" s="31"/>
      <c r="S529" s="31"/>
      <c r="T529" s="100">
        <f t="shared" si="41"/>
        <v>0</v>
      </c>
      <c r="U529" s="114">
        <f t="shared" si="42"/>
        <v>0</v>
      </c>
      <c r="V529" s="97">
        <f t="shared" si="43"/>
        <v>-1221.8364012473903</v>
      </c>
      <c r="W529" s="110">
        <f t="shared" si="44"/>
        <v>0</v>
      </c>
    </row>
    <row r="530" spans="1:23" ht="12.75">
      <c r="A530" s="98" t="s">
        <v>592</v>
      </c>
      <c r="B530" s="182"/>
      <c r="C530" s="166"/>
      <c r="D530" s="97"/>
      <c r="E530" s="99"/>
      <c r="F530" s="97"/>
      <c r="G530" s="31"/>
      <c r="H530" s="97"/>
      <c r="I530" s="97"/>
      <c r="J530" s="31"/>
      <c r="K530" s="31"/>
      <c r="L530" s="31"/>
      <c r="M530" s="32"/>
      <c r="N530" s="32"/>
      <c r="O530" s="31"/>
      <c r="P530" s="31"/>
      <c r="Q530" s="31"/>
      <c r="R530" s="31"/>
      <c r="S530" s="31"/>
      <c r="T530" s="100">
        <f t="shared" si="41"/>
        <v>0</v>
      </c>
      <c r="U530" s="114">
        <f t="shared" si="42"/>
        <v>0</v>
      </c>
      <c r="V530" s="97">
        <f t="shared" si="43"/>
        <v>-1221.8364012473903</v>
      </c>
      <c r="W530" s="110">
        <f t="shared" si="44"/>
        <v>0</v>
      </c>
    </row>
    <row r="531" spans="1:23" ht="12.75">
      <c r="A531" s="98" t="s">
        <v>593</v>
      </c>
      <c r="B531" s="182"/>
      <c r="C531" s="166"/>
      <c r="D531" s="97"/>
      <c r="E531" s="99"/>
      <c r="F531" s="97"/>
      <c r="G531" s="31"/>
      <c r="H531" s="97"/>
      <c r="I531" s="97"/>
      <c r="J531" s="31"/>
      <c r="K531" s="31"/>
      <c r="L531" s="31"/>
      <c r="M531" s="32"/>
      <c r="N531" s="32"/>
      <c r="O531" s="31"/>
      <c r="P531" s="31"/>
      <c r="Q531" s="31"/>
      <c r="R531" s="31"/>
      <c r="S531" s="31"/>
      <c r="T531" s="100">
        <f t="shared" si="41"/>
        <v>0</v>
      </c>
      <c r="U531" s="114">
        <f t="shared" si="42"/>
        <v>0</v>
      </c>
      <c r="V531" s="97">
        <f t="shared" si="43"/>
        <v>-1221.8364012473903</v>
      </c>
      <c r="W531" s="110">
        <f t="shared" si="44"/>
        <v>0</v>
      </c>
    </row>
    <row r="532" spans="1:23" ht="12.75">
      <c r="A532" s="98" t="s">
        <v>594</v>
      </c>
      <c r="B532" s="182"/>
      <c r="C532" s="166"/>
      <c r="D532" s="97"/>
      <c r="E532" s="99"/>
      <c r="F532" s="97"/>
      <c r="G532" s="31"/>
      <c r="H532" s="97"/>
      <c r="I532" s="97"/>
      <c r="J532" s="31"/>
      <c r="K532" s="31"/>
      <c r="L532" s="31"/>
      <c r="M532" s="32"/>
      <c r="N532" s="32"/>
      <c r="O532" s="31"/>
      <c r="P532" s="31"/>
      <c r="Q532" s="31"/>
      <c r="R532" s="31"/>
      <c r="S532" s="31"/>
      <c r="T532" s="100">
        <f t="shared" si="41"/>
        <v>0</v>
      </c>
      <c r="U532" s="114">
        <f t="shared" si="42"/>
        <v>0</v>
      </c>
      <c r="V532" s="97">
        <f t="shared" si="43"/>
        <v>-1221.8364012473903</v>
      </c>
      <c r="W532" s="110">
        <f t="shared" si="44"/>
        <v>0</v>
      </c>
    </row>
    <row r="533" spans="1:23" ht="12.75">
      <c r="A533" s="98" t="s">
        <v>595</v>
      </c>
      <c r="B533" s="182"/>
      <c r="C533" s="166"/>
      <c r="D533" s="97"/>
      <c r="E533" s="99"/>
      <c r="F533" s="97"/>
      <c r="G533" s="31"/>
      <c r="H533" s="97"/>
      <c r="I533" s="97"/>
      <c r="J533" s="31"/>
      <c r="K533" s="31"/>
      <c r="L533" s="31"/>
      <c r="M533" s="32"/>
      <c r="N533" s="32"/>
      <c r="O533" s="31"/>
      <c r="P533" s="31"/>
      <c r="Q533" s="31"/>
      <c r="R533" s="31"/>
      <c r="S533" s="31"/>
      <c r="T533" s="100">
        <f t="shared" si="41"/>
        <v>0</v>
      </c>
      <c r="U533" s="114">
        <f t="shared" si="42"/>
        <v>0</v>
      </c>
      <c r="V533" s="97">
        <f t="shared" si="43"/>
        <v>-1221.8364012473903</v>
      </c>
      <c r="W533" s="110">
        <f t="shared" si="44"/>
        <v>0</v>
      </c>
    </row>
    <row r="534" spans="1:23" ht="12.75">
      <c r="A534" s="98" t="s">
        <v>596</v>
      </c>
      <c r="B534" s="182"/>
      <c r="C534" s="166"/>
      <c r="D534" s="97"/>
      <c r="E534" s="99"/>
      <c r="F534" s="97"/>
      <c r="G534" s="31"/>
      <c r="H534" s="97"/>
      <c r="I534" s="97"/>
      <c r="J534" s="31"/>
      <c r="K534" s="31"/>
      <c r="L534" s="31"/>
      <c r="M534" s="32"/>
      <c r="N534" s="32"/>
      <c r="O534" s="31"/>
      <c r="P534" s="31"/>
      <c r="Q534" s="31"/>
      <c r="R534" s="31"/>
      <c r="S534" s="31"/>
      <c r="T534" s="100">
        <f t="shared" si="41"/>
        <v>0</v>
      </c>
      <c r="U534" s="114">
        <f t="shared" si="42"/>
        <v>0</v>
      </c>
      <c r="V534" s="97">
        <f t="shared" si="43"/>
        <v>-1221.8364012473903</v>
      </c>
      <c r="W534" s="110">
        <f t="shared" si="44"/>
        <v>0</v>
      </c>
    </row>
    <row r="535" spans="1:23" ht="12.75">
      <c r="A535" s="98" t="s">
        <v>597</v>
      </c>
      <c r="B535" s="182"/>
      <c r="C535" s="166"/>
      <c r="D535" s="97"/>
      <c r="E535" s="99"/>
      <c r="F535" s="97"/>
      <c r="G535" s="31"/>
      <c r="H535" s="97"/>
      <c r="I535" s="97"/>
      <c r="J535" s="31"/>
      <c r="K535" s="31"/>
      <c r="L535" s="31"/>
      <c r="M535" s="32"/>
      <c r="N535" s="32"/>
      <c r="O535" s="31"/>
      <c r="P535" s="31"/>
      <c r="Q535" s="31"/>
      <c r="R535" s="31"/>
      <c r="S535" s="31"/>
      <c r="T535" s="100">
        <f t="shared" si="41"/>
        <v>0</v>
      </c>
      <c r="U535" s="114">
        <f t="shared" si="42"/>
        <v>0</v>
      </c>
      <c r="V535" s="97">
        <f t="shared" si="43"/>
        <v>-1221.8364012473903</v>
      </c>
      <c r="W535" s="110">
        <f t="shared" si="44"/>
        <v>0</v>
      </c>
    </row>
    <row r="536" spans="1:23" ht="12.75">
      <c r="A536" s="98" t="s">
        <v>598</v>
      </c>
      <c r="B536" s="182"/>
      <c r="C536" s="166"/>
      <c r="D536" s="97"/>
      <c r="E536" s="99"/>
      <c r="F536" s="97"/>
      <c r="G536" s="31"/>
      <c r="H536" s="97"/>
      <c r="I536" s="97"/>
      <c r="J536" s="31"/>
      <c r="K536" s="31"/>
      <c r="L536" s="31"/>
      <c r="M536" s="32"/>
      <c r="N536" s="32"/>
      <c r="O536" s="31"/>
      <c r="P536" s="31"/>
      <c r="Q536" s="31"/>
      <c r="R536" s="31"/>
      <c r="S536" s="31"/>
      <c r="T536" s="100">
        <f t="shared" si="41"/>
        <v>0</v>
      </c>
      <c r="U536" s="114">
        <f t="shared" si="42"/>
        <v>0</v>
      </c>
      <c r="V536" s="97">
        <f t="shared" si="43"/>
        <v>-1221.8364012473903</v>
      </c>
      <c r="W536" s="110">
        <f t="shared" si="44"/>
        <v>0</v>
      </c>
    </row>
    <row r="537" spans="1:23" ht="12.75">
      <c r="A537" s="98" t="s">
        <v>599</v>
      </c>
      <c r="B537" s="182"/>
      <c r="C537" s="166"/>
      <c r="D537" s="97"/>
      <c r="E537" s="99"/>
      <c r="F537" s="97"/>
      <c r="G537" s="31"/>
      <c r="H537" s="97"/>
      <c r="I537" s="97"/>
      <c r="J537" s="31"/>
      <c r="K537" s="31"/>
      <c r="L537" s="31"/>
      <c r="M537" s="32"/>
      <c r="N537" s="32"/>
      <c r="O537" s="31"/>
      <c r="P537" s="31"/>
      <c r="Q537" s="31"/>
      <c r="R537" s="31"/>
      <c r="S537" s="31"/>
      <c r="T537" s="100">
        <f t="shared" si="41"/>
        <v>0</v>
      </c>
      <c r="U537" s="114">
        <f t="shared" si="42"/>
        <v>0</v>
      </c>
      <c r="V537" s="97">
        <f t="shared" si="43"/>
        <v>-1221.8364012473903</v>
      </c>
      <c r="W537" s="110">
        <f t="shared" si="44"/>
        <v>0</v>
      </c>
    </row>
    <row r="538" spans="1:23" ht="12.75">
      <c r="A538" s="98" t="s">
        <v>600</v>
      </c>
      <c r="B538" s="182"/>
      <c r="C538" s="166"/>
      <c r="D538" s="97"/>
      <c r="E538" s="99"/>
      <c r="F538" s="97"/>
      <c r="G538" s="31"/>
      <c r="H538" s="97"/>
      <c r="I538" s="97"/>
      <c r="J538" s="31"/>
      <c r="K538" s="31"/>
      <c r="L538" s="31"/>
      <c r="M538" s="32"/>
      <c r="N538" s="32"/>
      <c r="O538" s="31"/>
      <c r="P538" s="31"/>
      <c r="Q538" s="31"/>
      <c r="R538" s="31"/>
      <c r="S538" s="31"/>
      <c r="T538" s="100">
        <f t="shared" si="41"/>
        <v>0</v>
      </c>
      <c r="U538" s="114">
        <f t="shared" si="42"/>
        <v>0</v>
      </c>
      <c r="V538" s="97">
        <f t="shared" si="43"/>
        <v>-1221.8364012473903</v>
      </c>
      <c r="W538" s="110">
        <f t="shared" si="44"/>
        <v>0</v>
      </c>
    </row>
    <row r="539" spans="1:23" ht="12.75">
      <c r="A539" s="98" t="s">
        <v>601</v>
      </c>
      <c r="B539" s="182"/>
      <c r="C539" s="166"/>
      <c r="D539" s="97"/>
      <c r="E539" s="99"/>
      <c r="F539" s="97"/>
      <c r="G539" s="31"/>
      <c r="H539" s="97"/>
      <c r="I539" s="97"/>
      <c r="J539" s="31"/>
      <c r="K539" s="31"/>
      <c r="L539" s="31"/>
      <c r="M539" s="32"/>
      <c r="N539" s="32"/>
      <c r="O539" s="31"/>
      <c r="P539" s="31"/>
      <c r="Q539" s="31"/>
      <c r="R539" s="31"/>
      <c r="S539" s="31"/>
      <c r="T539" s="100">
        <f t="shared" si="41"/>
        <v>0</v>
      </c>
      <c r="U539" s="114">
        <f t="shared" si="42"/>
        <v>0</v>
      </c>
      <c r="V539" s="97">
        <f t="shared" si="43"/>
        <v>-1221.8364012473903</v>
      </c>
      <c r="W539" s="110">
        <f t="shared" si="44"/>
        <v>0</v>
      </c>
    </row>
    <row r="540" spans="1:23" ht="12.75">
      <c r="A540" s="98" t="s">
        <v>602</v>
      </c>
      <c r="B540" s="182"/>
      <c r="C540" s="166"/>
      <c r="D540" s="97"/>
      <c r="E540" s="99"/>
      <c r="F540" s="97"/>
      <c r="G540" s="31"/>
      <c r="H540" s="97"/>
      <c r="I540" s="97"/>
      <c r="J540" s="31"/>
      <c r="K540" s="31"/>
      <c r="L540" s="31"/>
      <c r="M540" s="32"/>
      <c r="N540" s="32"/>
      <c r="O540" s="31"/>
      <c r="P540" s="31"/>
      <c r="Q540" s="31"/>
      <c r="R540" s="31"/>
      <c r="S540" s="31"/>
      <c r="T540" s="100">
        <f aca="true" t="shared" si="45" ref="T540:T577">SUM(D540:S540)</f>
        <v>0</v>
      </c>
      <c r="U540" s="114">
        <f aca="true" t="shared" si="46" ref="U540:U577">COUNTA(D540:S540)</f>
        <v>0</v>
      </c>
      <c r="V540" s="97">
        <f aca="true" t="shared" si="47" ref="V540:V577">T540-$T$5</f>
        <v>-1221.8364012473903</v>
      </c>
      <c r="W540" s="110">
        <f aca="true" t="shared" si="48" ref="W540:W581">IF((COUNTA(D540:S540)&gt;12),LARGE(D540:S540,1)+LARGE(D540:S540,2)+LARGE(D540:S540,3)+LARGE(D540:S540,4)+LARGE(D540:S540,5)+LARGE(D540:S540,6)+LARGE(D540:S540,7)+LARGE(D540:S540,8)+LARGE(D540:S540,9)+LARGE(D540:S540,10)+LARGE(D540:S540,11)+LARGE(D540:S540,12),SUM(D540:S540))</f>
        <v>0</v>
      </c>
    </row>
    <row r="541" spans="1:23" ht="12.75">
      <c r="A541" s="98" t="s">
        <v>603</v>
      </c>
      <c r="B541" s="182"/>
      <c r="C541" s="166"/>
      <c r="D541" s="97"/>
      <c r="E541" s="99"/>
      <c r="F541" s="97"/>
      <c r="G541" s="31"/>
      <c r="H541" s="97"/>
      <c r="I541" s="97"/>
      <c r="J541" s="31"/>
      <c r="K541" s="31"/>
      <c r="L541" s="31"/>
      <c r="M541" s="32"/>
      <c r="N541" s="32"/>
      <c r="O541" s="31"/>
      <c r="P541" s="31"/>
      <c r="Q541" s="31"/>
      <c r="R541" s="31"/>
      <c r="S541" s="31"/>
      <c r="T541" s="100">
        <f t="shared" si="45"/>
        <v>0</v>
      </c>
      <c r="U541" s="114">
        <f t="shared" si="46"/>
        <v>0</v>
      </c>
      <c r="V541" s="97">
        <f t="shared" si="47"/>
        <v>-1221.8364012473903</v>
      </c>
      <c r="W541" s="110">
        <f t="shared" si="48"/>
        <v>0</v>
      </c>
    </row>
    <row r="542" spans="1:23" ht="12.75">
      <c r="A542" s="98" t="s">
        <v>604</v>
      </c>
      <c r="B542" s="182"/>
      <c r="C542" s="166"/>
      <c r="D542" s="97"/>
      <c r="E542" s="99"/>
      <c r="F542" s="97"/>
      <c r="G542" s="31"/>
      <c r="H542" s="97"/>
      <c r="I542" s="97"/>
      <c r="J542" s="31"/>
      <c r="K542" s="31"/>
      <c r="L542" s="31"/>
      <c r="M542" s="32"/>
      <c r="N542" s="32"/>
      <c r="O542" s="31"/>
      <c r="P542" s="31"/>
      <c r="Q542" s="31"/>
      <c r="R542" s="31"/>
      <c r="S542" s="31"/>
      <c r="T542" s="100">
        <f t="shared" si="45"/>
        <v>0</v>
      </c>
      <c r="U542" s="114">
        <f t="shared" si="46"/>
        <v>0</v>
      </c>
      <c r="V542" s="97">
        <f t="shared" si="47"/>
        <v>-1221.8364012473903</v>
      </c>
      <c r="W542" s="110">
        <f t="shared" si="48"/>
        <v>0</v>
      </c>
    </row>
    <row r="543" spans="1:23" ht="12.75">
      <c r="A543" s="98" t="s">
        <v>605</v>
      </c>
      <c r="B543" s="182"/>
      <c r="C543" s="166"/>
      <c r="D543" s="97"/>
      <c r="E543" s="99"/>
      <c r="F543" s="97"/>
      <c r="G543" s="31"/>
      <c r="H543" s="97"/>
      <c r="I543" s="97"/>
      <c r="J543" s="31"/>
      <c r="K543" s="31"/>
      <c r="L543" s="31"/>
      <c r="M543" s="32"/>
      <c r="N543" s="32"/>
      <c r="O543" s="31"/>
      <c r="P543" s="31"/>
      <c r="Q543" s="31"/>
      <c r="R543" s="31"/>
      <c r="S543" s="31"/>
      <c r="T543" s="100">
        <f t="shared" si="45"/>
        <v>0</v>
      </c>
      <c r="U543" s="114">
        <f t="shared" si="46"/>
        <v>0</v>
      </c>
      <c r="V543" s="97">
        <f t="shared" si="47"/>
        <v>-1221.8364012473903</v>
      </c>
      <c r="W543" s="110">
        <f t="shared" si="48"/>
        <v>0</v>
      </c>
    </row>
    <row r="544" spans="1:23" ht="12.75">
      <c r="A544" s="98" t="s">
        <v>606</v>
      </c>
      <c r="B544" s="182"/>
      <c r="C544" s="166"/>
      <c r="D544" s="97"/>
      <c r="E544" s="99"/>
      <c r="F544" s="97"/>
      <c r="G544" s="31"/>
      <c r="H544" s="97"/>
      <c r="I544" s="97"/>
      <c r="J544" s="31"/>
      <c r="K544" s="31"/>
      <c r="L544" s="31"/>
      <c r="M544" s="32"/>
      <c r="N544" s="32"/>
      <c r="O544" s="31"/>
      <c r="P544" s="31"/>
      <c r="Q544" s="31"/>
      <c r="R544" s="31"/>
      <c r="S544" s="31"/>
      <c r="T544" s="100">
        <f t="shared" si="45"/>
        <v>0</v>
      </c>
      <c r="U544" s="114">
        <f t="shared" si="46"/>
        <v>0</v>
      </c>
      <c r="V544" s="97">
        <f t="shared" si="47"/>
        <v>-1221.8364012473903</v>
      </c>
      <c r="W544" s="110">
        <f t="shared" si="48"/>
        <v>0</v>
      </c>
    </row>
    <row r="545" spans="1:23" ht="12.75">
      <c r="A545" s="98" t="s">
        <v>607</v>
      </c>
      <c r="B545" s="182"/>
      <c r="C545" s="166"/>
      <c r="D545" s="97"/>
      <c r="E545" s="99"/>
      <c r="F545" s="97"/>
      <c r="G545" s="31"/>
      <c r="H545" s="97"/>
      <c r="I545" s="97"/>
      <c r="J545" s="31"/>
      <c r="K545" s="31"/>
      <c r="L545" s="31"/>
      <c r="M545" s="32"/>
      <c r="N545" s="32"/>
      <c r="O545" s="31"/>
      <c r="P545" s="31"/>
      <c r="Q545" s="31"/>
      <c r="R545" s="31"/>
      <c r="S545" s="31"/>
      <c r="T545" s="100">
        <f t="shared" si="45"/>
        <v>0</v>
      </c>
      <c r="U545" s="114">
        <f t="shared" si="46"/>
        <v>0</v>
      </c>
      <c r="V545" s="97">
        <f t="shared" si="47"/>
        <v>-1221.8364012473903</v>
      </c>
      <c r="W545" s="110">
        <f t="shared" si="48"/>
        <v>0</v>
      </c>
    </row>
    <row r="546" spans="1:23" ht="12.75">
      <c r="A546" s="98" t="s">
        <v>608</v>
      </c>
      <c r="B546" s="182"/>
      <c r="C546" s="166"/>
      <c r="D546" s="97"/>
      <c r="E546" s="99"/>
      <c r="F546" s="97"/>
      <c r="G546" s="31"/>
      <c r="H546" s="97"/>
      <c r="I546" s="97"/>
      <c r="J546" s="31"/>
      <c r="K546" s="31"/>
      <c r="L546" s="31"/>
      <c r="M546" s="32"/>
      <c r="N546" s="32"/>
      <c r="O546" s="31"/>
      <c r="P546" s="31"/>
      <c r="Q546" s="31"/>
      <c r="R546" s="31"/>
      <c r="S546" s="31"/>
      <c r="T546" s="100">
        <f t="shared" si="45"/>
        <v>0</v>
      </c>
      <c r="U546" s="114">
        <f t="shared" si="46"/>
        <v>0</v>
      </c>
      <c r="V546" s="97">
        <f t="shared" si="47"/>
        <v>-1221.8364012473903</v>
      </c>
      <c r="W546" s="110">
        <f t="shared" si="48"/>
        <v>0</v>
      </c>
    </row>
    <row r="547" spans="1:23" ht="12.75">
      <c r="A547" s="98" t="s">
        <v>609</v>
      </c>
      <c r="B547" s="182"/>
      <c r="C547" s="166"/>
      <c r="D547" s="97"/>
      <c r="E547" s="99"/>
      <c r="F547" s="97"/>
      <c r="G547" s="31"/>
      <c r="H547" s="97"/>
      <c r="I547" s="97"/>
      <c r="J547" s="31"/>
      <c r="K547" s="31"/>
      <c r="L547" s="31"/>
      <c r="M547" s="32"/>
      <c r="N547" s="32"/>
      <c r="O547" s="31"/>
      <c r="P547" s="31"/>
      <c r="Q547" s="31"/>
      <c r="R547" s="31"/>
      <c r="S547" s="31"/>
      <c r="T547" s="100">
        <f t="shared" si="45"/>
        <v>0</v>
      </c>
      <c r="U547" s="114">
        <f t="shared" si="46"/>
        <v>0</v>
      </c>
      <c r="V547" s="97">
        <f t="shared" si="47"/>
        <v>-1221.8364012473903</v>
      </c>
      <c r="W547" s="110">
        <f t="shared" si="48"/>
        <v>0</v>
      </c>
    </row>
    <row r="548" spans="1:23" ht="12.75">
      <c r="A548" s="98" t="s">
        <v>610</v>
      </c>
      <c r="B548" s="182"/>
      <c r="C548" s="166"/>
      <c r="D548" s="97"/>
      <c r="E548" s="99"/>
      <c r="F548" s="97"/>
      <c r="G548" s="31"/>
      <c r="H548" s="97"/>
      <c r="I548" s="97"/>
      <c r="J548" s="31"/>
      <c r="K548" s="31"/>
      <c r="L548" s="31"/>
      <c r="M548" s="32"/>
      <c r="N548" s="32"/>
      <c r="O548" s="31"/>
      <c r="P548" s="31"/>
      <c r="Q548" s="31"/>
      <c r="R548" s="31"/>
      <c r="S548" s="31"/>
      <c r="T548" s="100">
        <f t="shared" si="45"/>
        <v>0</v>
      </c>
      <c r="U548" s="114">
        <f t="shared" si="46"/>
        <v>0</v>
      </c>
      <c r="V548" s="97">
        <f t="shared" si="47"/>
        <v>-1221.8364012473903</v>
      </c>
      <c r="W548" s="110">
        <f t="shared" si="48"/>
        <v>0</v>
      </c>
    </row>
    <row r="549" spans="1:23" ht="12.75">
      <c r="A549" s="98" t="s">
        <v>611</v>
      </c>
      <c r="B549" s="182"/>
      <c r="C549" s="166"/>
      <c r="D549" s="97"/>
      <c r="E549" s="99"/>
      <c r="F549" s="97"/>
      <c r="G549" s="31"/>
      <c r="H549" s="97"/>
      <c r="I549" s="97"/>
      <c r="J549" s="31"/>
      <c r="K549" s="31"/>
      <c r="L549" s="31"/>
      <c r="M549" s="32"/>
      <c r="N549" s="32"/>
      <c r="O549" s="31"/>
      <c r="P549" s="31"/>
      <c r="Q549" s="31"/>
      <c r="R549" s="31"/>
      <c r="S549" s="31"/>
      <c r="T549" s="100">
        <f t="shared" si="45"/>
        <v>0</v>
      </c>
      <c r="U549" s="114">
        <f t="shared" si="46"/>
        <v>0</v>
      </c>
      <c r="V549" s="97">
        <f t="shared" si="47"/>
        <v>-1221.8364012473903</v>
      </c>
      <c r="W549" s="110">
        <f t="shared" si="48"/>
        <v>0</v>
      </c>
    </row>
    <row r="550" spans="1:23" ht="12.75">
      <c r="A550" s="98" t="s">
        <v>612</v>
      </c>
      <c r="B550" s="182"/>
      <c r="C550" s="166"/>
      <c r="D550" s="97"/>
      <c r="E550" s="99"/>
      <c r="F550" s="97"/>
      <c r="G550" s="31"/>
      <c r="H550" s="97"/>
      <c r="I550" s="97"/>
      <c r="J550" s="31"/>
      <c r="K550" s="31"/>
      <c r="L550" s="31"/>
      <c r="M550" s="32"/>
      <c r="N550" s="32"/>
      <c r="O550" s="31"/>
      <c r="P550" s="31"/>
      <c r="Q550" s="31"/>
      <c r="R550" s="31"/>
      <c r="S550" s="31"/>
      <c r="T550" s="100">
        <f t="shared" si="45"/>
        <v>0</v>
      </c>
      <c r="U550" s="114">
        <f t="shared" si="46"/>
        <v>0</v>
      </c>
      <c r="V550" s="97">
        <f t="shared" si="47"/>
        <v>-1221.8364012473903</v>
      </c>
      <c r="W550" s="110">
        <f t="shared" si="48"/>
        <v>0</v>
      </c>
    </row>
    <row r="551" spans="1:23" ht="12.75">
      <c r="A551" s="98" t="s">
        <v>613</v>
      </c>
      <c r="B551" s="182"/>
      <c r="C551" s="166"/>
      <c r="D551" s="97"/>
      <c r="E551" s="99"/>
      <c r="F551" s="97"/>
      <c r="G551" s="31"/>
      <c r="H551" s="97"/>
      <c r="I551" s="97"/>
      <c r="J551" s="31"/>
      <c r="K551" s="31"/>
      <c r="L551" s="31"/>
      <c r="M551" s="32"/>
      <c r="N551" s="32"/>
      <c r="O551" s="31"/>
      <c r="P551" s="31"/>
      <c r="Q551" s="31"/>
      <c r="R551" s="31"/>
      <c r="S551" s="31"/>
      <c r="T551" s="100">
        <f t="shared" si="45"/>
        <v>0</v>
      </c>
      <c r="U551" s="114">
        <f t="shared" si="46"/>
        <v>0</v>
      </c>
      <c r="V551" s="97">
        <f t="shared" si="47"/>
        <v>-1221.8364012473903</v>
      </c>
      <c r="W551" s="110">
        <f t="shared" si="48"/>
        <v>0</v>
      </c>
    </row>
    <row r="552" spans="1:23" ht="12.75">
      <c r="A552" s="98" t="s">
        <v>614</v>
      </c>
      <c r="B552" s="182"/>
      <c r="C552" s="166"/>
      <c r="D552" s="97"/>
      <c r="E552" s="99"/>
      <c r="F552" s="97"/>
      <c r="G552" s="31"/>
      <c r="H552" s="97"/>
      <c r="I552" s="97"/>
      <c r="J552" s="31"/>
      <c r="K552" s="31"/>
      <c r="L552" s="31"/>
      <c r="M552" s="32"/>
      <c r="N552" s="32"/>
      <c r="O552" s="31"/>
      <c r="P552" s="31"/>
      <c r="Q552" s="31"/>
      <c r="R552" s="31"/>
      <c r="S552" s="31"/>
      <c r="T552" s="100">
        <f t="shared" si="45"/>
        <v>0</v>
      </c>
      <c r="U552" s="114">
        <f t="shared" si="46"/>
        <v>0</v>
      </c>
      <c r="V552" s="97">
        <f t="shared" si="47"/>
        <v>-1221.8364012473903</v>
      </c>
      <c r="W552" s="110">
        <f t="shared" si="48"/>
        <v>0</v>
      </c>
    </row>
    <row r="553" spans="1:23" ht="12.75">
      <c r="A553" s="98" t="s">
        <v>615</v>
      </c>
      <c r="B553" s="182"/>
      <c r="C553" s="166"/>
      <c r="D553" s="97"/>
      <c r="E553" s="99"/>
      <c r="F553" s="97"/>
      <c r="G553" s="31"/>
      <c r="H553" s="97"/>
      <c r="I553" s="97"/>
      <c r="J553" s="31"/>
      <c r="K553" s="31"/>
      <c r="L553" s="31"/>
      <c r="M553" s="32"/>
      <c r="N553" s="32"/>
      <c r="O553" s="31"/>
      <c r="P553" s="31"/>
      <c r="Q553" s="31"/>
      <c r="R553" s="31"/>
      <c r="S553" s="31"/>
      <c r="T553" s="100">
        <f t="shared" si="45"/>
        <v>0</v>
      </c>
      <c r="U553" s="114">
        <f t="shared" si="46"/>
        <v>0</v>
      </c>
      <c r="V553" s="97">
        <f t="shared" si="47"/>
        <v>-1221.8364012473903</v>
      </c>
      <c r="W553" s="110">
        <f t="shared" si="48"/>
        <v>0</v>
      </c>
    </row>
    <row r="554" spans="1:23" ht="12.75">
      <c r="A554" s="98" t="s">
        <v>616</v>
      </c>
      <c r="B554" s="182"/>
      <c r="C554" s="166"/>
      <c r="D554" s="97"/>
      <c r="E554" s="99"/>
      <c r="F554" s="97"/>
      <c r="G554" s="31"/>
      <c r="H554" s="97"/>
      <c r="I554" s="97"/>
      <c r="J554" s="31"/>
      <c r="K554" s="31"/>
      <c r="L554" s="31"/>
      <c r="M554" s="32"/>
      <c r="N554" s="32"/>
      <c r="O554" s="31"/>
      <c r="P554" s="31"/>
      <c r="Q554" s="31"/>
      <c r="R554" s="31"/>
      <c r="S554" s="31"/>
      <c r="T554" s="100">
        <f t="shared" si="45"/>
        <v>0</v>
      </c>
      <c r="U554" s="114">
        <f t="shared" si="46"/>
        <v>0</v>
      </c>
      <c r="V554" s="97">
        <f t="shared" si="47"/>
        <v>-1221.8364012473903</v>
      </c>
      <c r="W554" s="110">
        <f t="shared" si="48"/>
        <v>0</v>
      </c>
    </row>
    <row r="555" spans="1:23" ht="12.75">
      <c r="A555" s="98" t="s">
        <v>617</v>
      </c>
      <c r="B555" s="182"/>
      <c r="C555" s="166"/>
      <c r="D555" s="97"/>
      <c r="E555" s="99"/>
      <c r="F555" s="97"/>
      <c r="G555" s="31"/>
      <c r="H555" s="97"/>
      <c r="I555" s="97"/>
      <c r="J555" s="31"/>
      <c r="K555" s="31"/>
      <c r="L555" s="31"/>
      <c r="M555" s="32"/>
      <c r="N555" s="32"/>
      <c r="O555" s="31"/>
      <c r="P555" s="31"/>
      <c r="Q555" s="31"/>
      <c r="R555" s="31"/>
      <c r="S555" s="31"/>
      <c r="T555" s="100">
        <f t="shared" si="45"/>
        <v>0</v>
      </c>
      <c r="U555" s="114">
        <f t="shared" si="46"/>
        <v>0</v>
      </c>
      <c r="V555" s="97">
        <f t="shared" si="47"/>
        <v>-1221.8364012473903</v>
      </c>
      <c r="W555" s="110">
        <f t="shared" si="48"/>
        <v>0</v>
      </c>
    </row>
    <row r="556" spans="1:23" ht="12.75">
      <c r="A556" s="98" t="s">
        <v>618</v>
      </c>
      <c r="B556" s="182"/>
      <c r="C556" s="166"/>
      <c r="D556" s="97"/>
      <c r="E556" s="99"/>
      <c r="F556" s="97"/>
      <c r="G556" s="31"/>
      <c r="H556" s="97"/>
      <c r="I556" s="97"/>
      <c r="J556" s="31"/>
      <c r="K556" s="31"/>
      <c r="L556" s="31"/>
      <c r="M556" s="32"/>
      <c r="N556" s="32"/>
      <c r="O556" s="31"/>
      <c r="P556" s="31"/>
      <c r="Q556" s="31"/>
      <c r="R556" s="31"/>
      <c r="S556" s="31"/>
      <c r="T556" s="100">
        <f t="shared" si="45"/>
        <v>0</v>
      </c>
      <c r="U556" s="114">
        <f t="shared" si="46"/>
        <v>0</v>
      </c>
      <c r="V556" s="97">
        <f t="shared" si="47"/>
        <v>-1221.8364012473903</v>
      </c>
      <c r="W556" s="110">
        <f t="shared" si="48"/>
        <v>0</v>
      </c>
    </row>
    <row r="557" spans="1:23" ht="12.75">
      <c r="A557" s="98" t="s">
        <v>619</v>
      </c>
      <c r="B557" s="182"/>
      <c r="C557" s="166"/>
      <c r="D557" s="97"/>
      <c r="E557" s="99"/>
      <c r="F557" s="97"/>
      <c r="G557" s="31"/>
      <c r="H557" s="97"/>
      <c r="I557" s="97"/>
      <c r="J557" s="31"/>
      <c r="K557" s="31"/>
      <c r="L557" s="31"/>
      <c r="M557" s="32"/>
      <c r="N557" s="32"/>
      <c r="O557" s="31"/>
      <c r="P557" s="31"/>
      <c r="Q557" s="31"/>
      <c r="R557" s="31"/>
      <c r="S557" s="31"/>
      <c r="T557" s="100">
        <f t="shared" si="45"/>
        <v>0</v>
      </c>
      <c r="U557" s="114">
        <f t="shared" si="46"/>
        <v>0</v>
      </c>
      <c r="V557" s="97">
        <f t="shared" si="47"/>
        <v>-1221.8364012473903</v>
      </c>
      <c r="W557" s="110">
        <f t="shared" si="48"/>
        <v>0</v>
      </c>
    </row>
    <row r="558" spans="1:23" ht="12.75">
      <c r="A558" s="98" t="s">
        <v>620</v>
      </c>
      <c r="B558" s="182"/>
      <c r="C558" s="166"/>
      <c r="D558" s="97"/>
      <c r="E558" s="99"/>
      <c r="F558" s="97"/>
      <c r="G558" s="31"/>
      <c r="H558" s="97"/>
      <c r="I558" s="97"/>
      <c r="J558" s="31"/>
      <c r="K558" s="31"/>
      <c r="L558" s="31"/>
      <c r="M558" s="32"/>
      <c r="N558" s="32"/>
      <c r="O558" s="31"/>
      <c r="P558" s="31"/>
      <c r="Q558" s="31"/>
      <c r="R558" s="31"/>
      <c r="S558" s="31"/>
      <c r="T558" s="100">
        <f t="shared" si="45"/>
        <v>0</v>
      </c>
      <c r="U558" s="114">
        <f t="shared" si="46"/>
        <v>0</v>
      </c>
      <c r="V558" s="97">
        <f t="shared" si="47"/>
        <v>-1221.8364012473903</v>
      </c>
      <c r="W558" s="110">
        <f t="shared" si="48"/>
        <v>0</v>
      </c>
    </row>
    <row r="559" spans="1:23" ht="12.75">
      <c r="A559" s="98" t="s">
        <v>621</v>
      </c>
      <c r="B559" s="182"/>
      <c r="C559" s="166"/>
      <c r="D559" s="97"/>
      <c r="E559" s="99"/>
      <c r="F559" s="97"/>
      <c r="G559" s="31"/>
      <c r="H559" s="97"/>
      <c r="I559" s="97"/>
      <c r="J559" s="31"/>
      <c r="K559" s="31"/>
      <c r="L559" s="31"/>
      <c r="M559" s="32"/>
      <c r="N559" s="32"/>
      <c r="O559" s="31"/>
      <c r="P559" s="31"/>
      <c r="Q559" s="31"/>
      <c r="R559" s="31"/>
      <c r="S559" s="31"/>
      <c r="T559" s="100">
        <f t="shared" si="45"/>
        <v>0</v>
      </c>
      <c r="U559" s="114">
        <f t="shared" si="46"/>
        <v>0</v>
      </c>
      <c r="V559" s="97">
        <f t="shared" si="47"/>
        <v>-1221.8364012473903</v>
      </c>
      <c r="W559" s="110">
        <f t="shared" si="48"/>
        <v>0</v>
      </c>
    </row>
    <row r="560" spans="1:23" ht="12.75">
      <c r="A560" s="98" t="s">
        <v>622</v>
      </c>
      <c r="B560" s="182"/>
      <c r="C560" s="166"/>
      <c r="D560" s="97"/>
      <c r="E560" s="99"/>
      <c r="F560" s="97"/>
      <c r="G560" s="31"/>
      <c r="H560" s="97"/>
      <c r="I560" s="97"/>
      <c r="J560" s="31"/>
      <c r="K560" s="31"/>
      <c r="L560" s="31"/>
      <c r="M560" s="32"/>
      <c r="N560" s="32"/>
      <c r="O560" s="31"/>
      <c r="P560" s="31"/>
      <c r="Q560" s="31"/>
      <c r="R560" s="31"/>
      <c r="S560" s="31"/>
      <c r="T560" s="100">
        <f t="shared" si="45"/>
        <v>0</v>
      </c>
      <c r="U560" s="114">
        <f t="shared" si="46"/>
        <v>0</v>
      </c>
      <c r="V560" s="97">
        <f t="shared" si="47"/>
        <v>-1221.8364012473903</v>
      </c>
      <c r="W560" s="110">
        <f t="shared" si="48"/>
        <v>0</v>
      </c>
    </row>
    <row r="561" spans="1:23" ht="12.75">
      <c r="A561" s="98" t="s">
        <v>623</v>
      </c>
      <c r="B561" s="182"/>
      <c r="C561" s="166"/>
      <c r="D561" s="97"/>
      <c r="E561" s="99"/>
      <c r="F561" s="97"/>
      <c r="G561" s="31"/>
      <c r="H561" s="97"/>
      <c r="I561" s="97"/>
      <c r="J561" s="31"/>
      <c r="K561" s="31"/>
      <c r="L561" s="31"/>
      <c r="M561" s="32"/>
      <c r="N561" s="32"/>
      <c r="O561" s="31"/>
      <c r="P561" s="31"/>
      <c r="Q561" s="31"/>
      <c r="R561" s="31"/>
      <c r="S561" s="31"/>
      <c r="T561" s="100">
        <f t="shared" si="45"/>
        <v>0</v>
      </c>
      <c r="U561" s="114">
        <f t="shared" si="46"/>
        <v>0</v>
      </c>
      <c r="V561" s="97">
        <f t="shared" si="47"/>
        <v>-1221.8364012473903</v>
      </c>
      <c r="W561" s="110">
        <f t="shared" si="48"/>
        <v>0</v>
      </c>
    </row>
    <row r="562" spans="1:23" ht="12.75">
      <c r="A562" s="98" t="s">
        <v>624</v>
      </c>
      <c r="B562" s="182"/>
      <c r="C562" s="166"/>
      <c r="D562" s="97"/>
      <c r="E562" s="99"/>
      <c r="F562" s="97"/>
      <c r="G562" s="31"/>
      <c r="H562" s="97"/>
      <c r="I562" s="97"/>
      <c r="J562" s="31"/>
      <c r="K562" s="31"/>
      <c r="L562" s="31"/>
      <c r="M562" s="32"/>
      <c r="N562" s="32"/>
      <c r="O562" s="31"/>
      <c r="P562" s="31"/>
      <c r="Q562" s="31"/>
      <c r="R562" s="31"/>
      <c r="S562" s="31"/>
      <c r="T562" s="100">
        <f t="shared" si="45"/>
        <v>0</v>
      </c>
      <c r="U562" s="114">
        <f t="shared" si="46"/>
        <v>0</v>
      </c>
      <c r="V562" s="97">
        <f t="shared" si="47"/>
        <v>-1221.8364012473903</v>
      </c>
      <c r="W562" s="110">
        <f t="shared" si="48"/>
        <v>0</v>
      </c>
    </row>
    <row r="563" spans="1:23" ht="12.75">
      <c r="A563" s="98" t="s">
        <v>625</v>
      </c>
      <c r="B563" s="182"/>
      <c r="C563" s="166"/>
      <c r="D563" s="97"/>
      <c r="E563" s="99"/>
      <c r="F563" s="97"/>
      <c r="G563" s="31"/>
      <c r="H563" s="97"/>
      <c r="I563" s="97"/>
      <c r="J563" s="31"/>
      <c r="K563" s="31"/>
      <c r="L563" s="31"/>
      <c r="M563" s="32"/>
      <c r="N563" s="32"/>
      <c r="O563" s="31"/>
      <c r="P563" s="31"/>
      <c r="Q563" s="31"/>
      <c r="R563" s="31"/>
      <c r="S563" s="31"/>
      <c r="T563" s="100">
        <f t="shared" si="45"/>
        <v>0</v>
      </c>
      <c r="U563" s="114">
        <f t="shared" si="46"/>
        <v>0</v>
      </c>
      <c r="V563" s="97">
        <f t="shared" si="47"/>
        <v>-1221.8364012473903</v>
      </c>
      <c r="W563" s="110">
        <f t="shared" si="48"/>
        <v>0</v>
      </c>
    </row>
    <row r="564" spans="1:23" ht="12.75">
      <c r="A564" s="98" t="s">
        <v>626</v>
      </c>
      <c r="B564" s="182"/>
      <c r="C564" s="166"/>
      <c r="D564" s="97"/>
      <c r="E564" s="99"/>
      <c r="F564" s="97"/>
      <c r="G564" s="31"/>
      <c r="H564" s="97"/>
      <c r="I564" s="97"/>
      <c r="J564" s="31"/>
      <c r="K564" s="31"/>
      <c r="L564" s="31"/>
      <c r="M564" s="32"/>
      <c r="N564" s="32"/>
      <c r="O564" s="31"/>
      <c r="P564" s="31"/>
      <c r="Q564" s="31"/>
      <c r="R564" s="31"/>
      <c r="S564" s="31"/>
      <c r="T564" s="100">
        <f t="shared" si="45"/>
        <v>0</v>
      </c>
      <c r="U564" s="114">
        <f t="shared" si="46"/>
        <v>0</v>
      </c>
      <c r="V564" s="97">
        <f t="shared" si="47"/>
        <v>-1221.8364012473903</v>
      </c>
      <c r="W564" s="110">
        <f t="shared" si="48"/>
        <v>0</v>
      </c>
    </row>
    <row r="565" spans="1:23" ht="12.75">
      <c r="A565" s="98" t="s">
        <v>627</v>
      </c>
      <c r="B565" s="182"/>
      <c r="C565" s="166"/>
      <c r="D565" s="97"/>
      <c r="E565" s="99"/>
      <c r="F565" s="97"/>
      <c r="G565" s="31"/>
      <c r="H565" s="97"/>
      <c r="I565" s="97"/>
      <c r="J565" s="31"/>
      <c r="K565" s="31"/>
      <c r="L565" s="31"/>
      <c r="M565" s="32"/>
      <c r="N565" s="32"/>
      <c r="O565" s="31"/>
      <c r="P565" s="31"/>
      <c r="Q565" s="31"/>
      <c r="R565" s="31"/>
      <c r="S565" s="31"/>
      <c r="T565" s="100">
        <f t="shared" si="45"/>
        <v>0</v>
      </c>
      <c r="U565" s="114">
        <f t="shared" si="46"/>
        <v>0</v>
      </c>
      <c r="V565" s="97">
        <f t="shared" si="47"/>
        <v>-1221.8364012473903</v>
      </c>
      <c r="W565" s="110">
        <f t="shared" si="48"/>
        <v>0</v>
      </c>
    </row>
    <row r="566" spans="1:23" ht="12.75">
      <c r="A566" s="98" t="s">
        <v>628</v>
      </c>
      <c r="B566" s="182"/>
      <c r="C566" s="166"/>
      <c r="D566" s="97"/>
      <c r="E566" s="99"/>
      <c r="F566" s="97"/>
      <c r="G566" s="31"/>
      <c r="H566" s="97"/>
      <c r="I566" s="97"/>
      <c r="J566" s="31"/>
      <c r="K566" s="31"/>
      <c r="L566" s="31"/>
      <c r="M566" s="32"/>
      <c r="N566" s="32"/>
      <c r="O566" s="31"/>
      <c r="P566" s="31"/>
      <c r="Q566" s="31"/>
      <c r="R566" s="31"/>
      <c r="S566" s="31"/>
      <c r="T566" s="100">
        <f t="shared" si="45"/>
        <v>0</v>
      </c>
      <c r="U566" s="114">
        <f t="shared" si="46"/>
        <v>0</v>
      </c>
      <c r="V566" s="97">
        <f t="shared" si="47"/>
        <v>-1221.8364012473903</v>
      </c>
      <c r="W566" s="110">
        <f t="shared" si="48"/>
        <v>0</v>
      </c>
    </row>
    <row r="567" spans="1:23" ht="12.75">
      <c r="A567" s="98" t="s">
        <v>629</v>
      </c>
      <c r="B567" s="182"/>
      <c r="C567" s="166"/>
      <c r="D567" s="97"/>
      <c r="E567" s="99"/>
      <c r="F567" s="97"/>
      <c r="G567" s="31"/>
      <c r="H567" s="97"/>
      <c r="I567" s="97"/>
      <c r="J567" s="31"/>
      <c r="K567" s="31"/>
      <c r="L567" s="31"/>
      <c r="M567" s="32"/>
      <c r="N567" s="32"/>
      <c r="O567" s="31"/>
      <c r="P567" s="31"/>
      <c r="Q567" s="31"/>
      <c r="R567" s="31"/>
      <c r="S567" s="31"/>
      <c r="T567" s="100">
        <f t="shared" si="45"/>
        <v>0</v>
      </c>
      <c r="U567" s="114">
        <f t="shared" si="46"/>
        <v>0</v>
      </c>
      <c r="V567" s="97">
        <f t="shared" si="47"/>
        <v>-1221.8364012473903</v>
      </c>
      <c r="W567" s="110">
        <f t="shared" si="48"/>
        <v>0</v>
      </c>
    </row>
    <row r="568" spans="1:23" ht="12.75">
      <c r="A568" s="98" t="s">
        <v>630</v>
      </c>
      <c r="B568" s="182"/>
      <c r="C568" s="166"/>
      <c r="D568" s="97"/>
      <c r="E568" s="99"/>
      <c r="F568" s="97"/>
      <c r="G568" s="31"/>
      <c r="H568" s="97"/>
      <c r="I568" s="97"/>
      <c r="J568" s="31"/>
      <c r="K568" s="31"/>
      <c r="L568" s="31"/>
      <c r="M568" s="32"/>
      <c r="N568" s="32"/>
      <c r="O568" s="31"/>
      <c r="P568" s="31"/>
      <c r="Q568" s="31"/>
      <c r="R568" s="31"/>
      <c r="S568" s="31"/>
      <c r="T568" s="100">
        <f t="shared" si="45"/>
        <v>0</v>
      </c>
      <c r="U568" s="114">
        <f t="shared" si="46"/>
        <v>0</v>
      </c>
      <c r="V568" s="97">
        <f t="shared" si="47"/>
        <v>-1221.8364012473903</v>
      </c>
      <c r="W568" s="110">
        <f t="shared" si="48"/>
        <v>0</v>
      </c>
    </row>
    <row r="569" spans="1:23" ht="12.75">
      <c r="A569" s="98" t="s">
        <v>631</v>
      </c>
      <c r="B569" s="182"/>
      <c r="C569" s="166"/>
      <c r="D569" s="97"/>
      <c r="E569" s="99"/>
      <c r="F569" s="97"/>
      <c r="G569" s="31"/>
      <c r="H569" s="97"/>
      <c r="I569" s="97"/>
      <c r="J569" s="31"/>
      <c r="K569" s="31"/>
      <c r="L569" s="31"/>
      <c r="M569" s="32"/>
      <c r="N569" s="32"/>
      <c r="O569" s="31"/>
      <c r="P569" s="31"/>
      <c r="Q569" s="31"/>
      <c r="R569" s="31"/>
      <c r="S569" s="31"/>
      <c r="T569" s="100">
        <f t="shared" si="45"/>
        <v>0</v>
      </c>
      <c r="U569" s="114">
        <f t="shared" si="46"/>
        <v>0</v>
      </c>
      <c r="V569" s="97">
        <f t="shared" si="47"/>
        <v>-1221.8364012473903</v>
      </c>
      <c r="W569" s="110">
        <f t="shared" si="48"/>
        <v>0</v>
      </c>
    </row>
    <row r="570" spans="1:23" ht="12.75">
      <c r="A570" s="98" t="s">
        <v>632</v>
      </c>
      <c r="B570" s="182"/>
      <c r="C570" s="166"/>
      <c r="D570" s="97"/>
      <c r="E570" s="99"/>
      <c r="F570" s="97"/>
      <c r="G570" s="31"/>
      <c r="H570" s="97"/>
      <c r="I570" s="97"/>
      <c r="J570" s="31"/>
      <c r="K570" s="31"/>
      <c r="L570" s="31"/>
      <c r="M570" s="32"/>
      <c r="N570" s="32"/>
      <c r="O570" s="31"/>
      <c r="P570" s="31"/>
      <c r="Q570" s="31"/>
      <c r="R570" s="31"/>
      <c r="S570" s="31"/>
      <c r="T570" s="100">
        <f t="shared" si="45"/>
        <v>0</v>
      </c>
      <c r="U570" s="114">
        <f t="shared" si="46"/>
        <v>0</v>
      </c>
      <c r="V570" s="97">
        <f t="shared" si="47"/>
        <v>-1221.8364012473903</v>
      </c>
      <c r="W570" s="110">
        <f t="shared" si="48"/>
        <v>0</v>
      </c>
    </row>
    <row r="571" spans="1:23" ht="12.75">
      <c r="A571" s="98" t="s">
        <v>633</v>
      </c>
      <c r="B571" s="182"/>
      <c r="C571" s="166"/>
      <c r="D571" s="97"/>
      <c r="E571" s="99"/>
      <c r="F571" s="97"/>
      <c r="G571" s="31"/>
      <c r="H571" s="97"/>
      <c r="I571" s="97"/>
      <c r="J571" s="31"/>
      <c r="K571" s="31"/>
      <c r="L571" s="31"/>
      <c r="M571" s="32"/>
      <c r="N571" s="32"/>
      <c r="O571" s="31"/>
      <c r="P571" s="31"/>
      <c r="Q571" s="31"/>
      <c r="R571" s="31"/>
      <c r="S571" s="31"/>
      <c r="T571" s="100">
        <f t="shared" si="45"/>
        <v>0</v>
      </c>
      <c r="U571" s="114">
        <f t="shared" si="46"/>
        <v>0</v>
      </c>
      <c r="V571" s="97">
        <f t="shared" si="47"/>
        <v>-1221.8364012473903</v>
      </c>
      <c r="W571" s="110">
        <f t="shared" si="48"/>
        <v>0</v>
      </c>
    </row>
    <row r="572" spans="1:23" ht="12.75">
      <c r="A572" s="98" t="s">
        <v>634</v>
      </c>
      <c r="B572" s="182"/>
      <c r="C572" s="166"/>
      <c r="D572" s="97"/>
      <c r="E572" s="99"/>
      <c r="F572" s="97"/>
      <c r="G572" s="31"/>
      <c r="H572" s="97"/>
      <c r="I572" s="97"/>
      <c r="J572" s="31"/>
      <c r="K572" s="31"/>
      <c r="L572" s="31"/>
      <c r="M572" s="32"/>
      <c r="N572" s="32"/>
      <c r="O572" s="31"/>
      <c r="P572" s="31"/>
      <c r="Q572" s="31"/>
      <c r="R572" s="31"/>
      <c r="S572" s="31"/>
      <c r="T572" s="100">
        <f t="shared" si="45"/>
        <v>0</v>
      </c>
      <c r="U572" s="114">
        <f t="shared" si="46"/>
        <v>0</v>
      </c>
      <c r="V572" s="97">
        <f t="shared" si="47"/>
        <v>-1221.8364012473903</v>
      </c>
      <c r="W572" s="110">
        <f t="shared" si="48"/>
        <v>0</v>
      </c>
    </row>
    <row r="573" spans="1:23" ht="12.75">
      <c r="A573" s="98" t="s">
        <v>635</v>
      </c>
      <c r="B573" s="182"/>
      <c r="C573" s="166"/>
      <c r="D573" s="97"/>
      <c r="E573" s="99"/>
      <c r="F573" s="97"/>
      <c r="G573" s="31"/>
      <c r="H573" s="97"/>
      <c r="I573" s="97"/>
      <c r="J573" s="31"/>
      <c r="K573" s="31"/>
      <c r="L573" s="31"/>
      <c r="M573" s="32"/>
      <c r="N573" s="32"/>
      <c r="O573" s="31"/>
      <c r="P573" s="31"/>
      <c r="Q573" s="31"/>
      <c r="R573" s="31"/>
      <c r="S573" s="31"/>
      <c r="T573" s="100">
        <f t="shared" si="45"/>
        <v>0</v>
      </c>
      <c r="U573" s="114">
        <f t="shared" si="46"/>
        <v>0</v>
      </c>
      <c r="V573" s="97">
        <f t="shared" si="47"/>
        <v>-1221.8364012473903</v>
      </c>
      <c r="W573" s="110">
        <f t="shared" si="48"/>
        <v>0</v>
      </c>
    </row>
    <row r="574" spans="1:23" ht="12.75">
      <c r="A574" s="98" t="s">
        <v>636</v>
      </c>
      <c r="B574" s="182"/>
      <c r="C574" s="166"/>
      <c r="D574" s="97"/>
      <c r="E574" s="99"/>
      <c r="F574" s="97"/>
      <c r="G574" s="31"/>
      <c r="H574" s="97"/>
      <c r="I574" s="97"/>
      <c r="J574" s="31"/>
      <c r="K574" s="31"/>
      <c r="L574" s="31"/>
      <c r="M574" s="32"/>
      <c r="N574" s="32"/>
      <c r="O574" s="31"/>
      <c r="P574" s="31"/>
      <c r="Q574" s="31"/>
      <c r="R574" s="31"/>
      <c r="S574" s="31"/>
      <c r="T574" s="100">
        <f t="shared" si="45"/>
        <v>0</v>
      </c>
      <c r="U574" s="114">
        <f t="shared" si="46"/>
        <v>0</v>
      </c>
      <c r="V574" s="97">
        <f t="shared" si="47"/>
        <v>-1221.8364012473903</v>
      </c>
      <c r="W574" s="110">
        <f t="shared" si="48"/>
        <v>0</v>
      </c>
    </row>
    <row r="575" spans="1:23" ht="12.75">
      <c r="A575" s="98" t="s">
        <v>637</v>
      </c>
      <c r="B575" s="182"/>
      <c r="C575" s="166"/>
      <c r="D575" s="97"/>
      <c r="E575" s="99"/>
      <c r="F575" s="97"/>
      <c r="G575" s="31"/>
      <c r="H575" s="97"/>
      <c r="I575" s="97"/>
      <c r="J575" s="31"/>
      <c r="K575" s="31"/>
      <c r="L575" s="31"/>
      <c r="M575" s="32"/>
      <c r="N575" s="32"/>
      <c r="O575" s="31"/>
      <c r="P575" s="31"/>
      <c r="Q575" s="31"/>
      <c r="R575" s="31"/>
      <c r="S575" s="31"/>
      <c r="T575" s="100">
        <f t="shared" si="45"/>
        <v>0</v>
      </c>
      <c r="U575" s="114">
        <f t="shared" si="46"/>
        <v>0</v>
      </c>
      <c r="V575" s="97">
        <f t="shared" si="47"/>
        <v>-1221.8364012473903</v>
      </c>
      <c r="W575" s="110">
        <f t="shared" si="48"/>
        <v>0</v>
      </c>
    </row>
    <row r="576" spans="1:23" ht="12.75">
      <c r="A576" s="98" t="s">
        <v>638</v>
      </c>
      <c r="B576" s="182"/>
      <c r="C576" s="166"/>
      <c r="D576" s="97"/>
      <c r="E576" s="99"/>
      <c r="F576" s="97"/>
      <c r="G576" s="31"/>
      <c r="H576" s="97"/>
      <c r="I576" s="97"/>
      <c r="J576" s="31"/>
      <c r="K576" s="31"/>
      <c r="L576" s="31"/>
      <c r="M576" s="32"/>
      <c r="N576" s="32"/>
      <c r="O576" s="31"/>
      <c r="P576" s="31"/>
      <c r="Q576" s="31"/>
      <c r="R576" s="31"/>
      <c r="S576" s="31"/>
      <c r="T576" s="100">
        <f t="shared" si="45"/>
        <v>0</v>
      </c>
      <c r="U576" s="114">
        <f t="shared" si="46"/>
        <v>0</v>
      </c>
      <c r="V576" s="97">
        <f t="shared" si="47"/>
        <v>-1221.8364012473903</v>
      </c>
      <c r="W576" s="110">
        <f t="shared" si="48"/>
        <v>0</v>
      </c>
    </row>
    <row r="577" spans="1:23" ht="12.75">
      <c r="A577" s="98" t="s">
        <v>639</v>
      </c>
      <c r="B577" s="182"/>
      <c r="C577" s="166"/>
      <c r="D577" s="97"/>
      <c r="E577" s="99"/>
      <c r="F577" s="97"/>
      <c r="G577" s="31"/>
      <c r="H577" s="97"/>
      <c r="I577" s="97"/>
      <c r="J577" s="31"/>
      <c r="K577" s="31"/>
      <c r="L577" s="31"/>
      <c r="M577" s="32"/>
      <c r="N577" s="32"/>
      <c r="O577" s="31"/>
      <c r="P577" s="31"/>
      <c r="Q577" s="31"/>
      <c r="R577" s="31"/>
      <c r="S577" s="31"/>
      <c r="T577" s="100">
        <f t="shared" si="45"/>
        <v>0</v>
      </c>
      <c r="U577" s="114">
        <f t="shared" si="46"/>
        <v>0</v>
      </c>
      <c r="V577" s="97">
        <f t="shared" si="47"/>
        <v>-1221.8364012473903</v>
      </c>
      <c r="W577" s="110">
        <f t="shared" si="48"/>
        <v>0</v>
      </c>
    </row>
    <row r="578" spans="1:23" ht="12.75">
      <c r="A578" s="98" t="s">
        <v>640</v>
      </c>
      <c r="B578" s="182"/>
      <c r="C578" s="166"/>
      <c r="D578" s="97"/>
      <c r="E578" s="99"/>
      <c r="F578" s="97"/>
      <c r="G578" s="31"/>
      <c r="H578" s="97"/>
      <c r="I578" s="97"/>
      <c r="J578" s="31"/>
      <c r="K578" s="31"/>
      <c r="L578" s="31"/>
      <c r="M578" s="32"/>
      <c r="N578" s="32"/>
      <c r="O578" s="31"/>
      <c r="P578" s="31"/>
      <c r="Q578" s="31"/>
      <c r="R578" s="31"/>
      <c r="S578" s="31"/>
      <c r="T578" s="100">
        <f aca="true" t="shared" si="49" ref="T578:T607">SUM(D578:S578)</f>
        <v>0</v>
      </c>
      <c r="U578" s="114">
        <f aca="true" t="shared" si="50" ref="U578:U607">COUNTA(D578:S578)</f>
        <v>0</v>
      </c>
      <c r="V578" s="97">
        <f aca="true" t="shared" si="51" ref="V578:V607">T578-$T$5</f>
        <v>-1221.8364012473903</v>
      </c>
      <c r="W578" s="110">
        <f t="shared" si="48"/>
        <v>0</v>
      </c>
    </row>
    <row r="579" spans="1:23" ht="12.75">
      <c r="A579" s="98" t="s">
        <v>641</v>
      </c>
      <c r="B579" s="182"/>
      <c r="C579" s="166"/>
      <c r="D579" s="97"/>
      <c r="E579" s="99"/>
      <c r="F579" s="97"/>
      <c r="G579" s="31"/>
      <c r="H579" s="97"/>
      <c r="I579" s="97"/>
      <c r="J579" s="31"/>
      <c r="K579" s="31"/>
      <c r="L579" s="31"/>
      <c r="M579" s="32"/>
      <c r="N579" s="32"/>
      <c r="O579" s="31"/>
      <c r="P579" s="31"/>
      <c r="Q579" s="31"/>
      <c r="R579" s="31"/>
      <c r="S579" s="31"/>
      <c r="T579" s="100">
        <f t="shared" si="49"/>
        <v>0</v>
      </c>
      <c r="U579" s="114">
        <f t="shared" si="50"/>
        <v>0</v>
      </c>
      <c r="V579" s="97">
        <f t="shared" si="51"/>
        <v>-1221.8364012473903</v>
      </c>
      <c r="W579" s="110">
        <f t="shared" si="48"/>
        <v>0</v>
      </c>
    </row>
    <row r="580" spans="1:23" ht="12.75">
      <c r="A580" s="98" t="s">
        <v>642</v>
      </c>
      <c r="B580" s="182"/>
      <c r="C580" s="166"/>
      <c r="D580" s="97"/>
      <c r="E580" s="99"/>
      <c r="F580" s="97"/>
      <c r="G580" s="31"/>
      <c r="H580" s="97"/>
      <c r="I580" s="97"/>
      <c r="J580" s="31"/>
      <c r="K580" s="31"/>
      <c r="L580" s="31"/>
      <c r="M580" s="32"/>
      <c r="N580" s="32"/>
      <c r="O580" s="31"/>
      <c r="P580" s="31"/>
      <c r="Q580" s="31"/>
      <c r="R580" s="31"/>
      <c r="S580" s="31"/>
      <c r="T580" s="100">
        <f t="shared" si="49"/>
        <v>0</v>
      </c>
      <c r="U580" s="114">
        <f t="shared" si="50"/>
        <v>0</v>
      </c>
      <c r="V580" s="97">
        <f t="shared" si="51"/>
        <v>-1221.8364012473903</v>
      </c>
      <c r="W580" s="110">
        <f t="shared" si="48"/>
        <v>0</v>
      </c>
    </row>
    <row r="581" spans="1:23" ht="12.75">
      <c r="A581" s="98" t="s">
        <v>643</v>
      </c>
      <c r="B581" s="182"/>
      <c r="C581" s="166"/>
      <c r="D581" s="97"/>
      <c r="E581" s="99"/>
      <c r="F581" s="97"/>
      <c r="G581" s="31"/>
      <c r="H581" s="97"/>
      <c r="I581" s="97"/>
      <c r="J581" s="31"/>
      <c r="K581" s="31"/>
      <c r="L581" s="31"/>
      <c r="M581" s="32"/>
      <c r="N581" s="32"/>
      <c r="O581" s="31"/>
      <c r="P581" s="31"/>
      <c r="Q581" s="31"/>
      <c r="R581" s="31"/>
      <c r="S581" s="31"/>
      <c r="T581" s="100">
        <f t="shared" si="49"/>
        <v>0</v>
      </c>
      <c r="U581" s="114">
        <f t="shared" si="50"/>
        <v>0</v>
      </c>
      <c r="V581" s="97">
        <f t="shared" si="51"/>
        <v>-1221.8364012473903</v>
      </c>
      <c r="W581" s="110">
        <f t="shared" si="48"/>
        <v>0</v>
      </c>
    </row>
    <row r="582" spans="1:23" ht="12.75">
      <c r="A582" s="98" t="s">
        <v>644</v>
      </c>
      <c r="B582" s="182"/>
      <c r="C582" s="166"/>
      <c r="D582" s="97"/>
      <c r="E582" s="99"/>
      <c r="F582" s="97"/>
      <c r="G582" s="31"/>
      <c r="H582" s="97"/>
      <c r="I582" s="97"/>
      <c r="J582" s="31"/>
      <c r="K582" s="31"/>
      <c r="L582" s="31"/>
      <c r="M582" s="32"/>
      <c r="N582" s="32"/>
      <c r="O582" s="31"/>
      <c r="P582" s="31"/>
      <c r="Q582" s="31"/>
      <c r="R582" s="31"/>
      <c r="S582" s="31"/>
      <c r="T582" s="100">
        <f t="shared" si="49"/>
        <v>0</v>
      </c>
      <c r="U582" s="114">
        <f t="shared" si="50"/>
        <v>0</v>
      </c>
      <c r="V582" s="97">
        <f t="shared" si="51"/>
        <v>-1221.8364012473903</v>
      </c>
      <c r="W582" s="110">
        <f aca="true" t="shared" si="52" ref="W582:W607">IF((COUNTA(D582:S582)&gt;12),LARGE(D582:S582,1)+LARGE(D582:S582,2)+LARGE(D582:S582,3)+LARGE(D582:S582,4)+LARGE(D582:S582,5)+LARGE(D582:S582,6)+LARGE(D582:S582,7)+LARGE(D582:S582,8)+LARGE(D582:S582,9)+LARGE(D582:S582,10)+LARGE(D582:S582,11)+LARGE(D582:S582,12),SUM(D582:S582))</f>
        <v>0</v>
      </c>
    </row>
    <row r="583" spans="1:23" ht="12.75">
      <c r="A583" s="98" t="s">
        <v>645</v>
      </c>
      <c r="B583" s="182"/>
      <c r="C583" s="166"/>
      <c r="D583" s="97"/>
      <c r="E583" s="99"/>
      <c r="F583" s="97"/>
      <c r="G583" s="31"/>
      <c r="H583" s="97"/>
      <c r="I583" s="97"/>
      <c r="J583" s="31"/>
      <c r="K583" s="31"/>
      <c r="L583" s="31"/>
      <c r="M583" s="32"/>
      <c r="N583" s="32"/>
      <c r="O583" s="31"/>
      <c r="P583" s="31"/>
      <c r="Q583" s="31"/>
      <c r="R583" s="31"/>
      <c r="S583" s="31"/>
      <c r="T583" s="100">
        <f t="shared" si="49"/>
        <v>0</v>
      </c>
      <c r="U583" s="114">
        <f t="shared" si="50"/>
        <v>0</v>
      </c>
      <c r="V583" s="97">
        <f t="shared" si="51"/>
        <v>-1221.8364012473903</v>
      </c>
      <c r="W583" s="110">
        <f t="shared" si="52"/>
        <v>0</v>
      </c>
    </row>
    <row r="584" spans="1:23" ht="12.75">
      <c r="A584" s="98" t="s">
        <v>646</v>
      </c>
      <c r="B584" s="182"/>
      <c r="C584" s="166"/>
      <c r="D584" s="97"/>
      <c r="E584" s="99"/>
      <c r="F584" s="97"/>
      <c r="G584" s="31"/>
      <c r="H584" s="97"/>
      <c r="I584" s="97"/>
      <c r="J584" s="31"/>
      <c r="K584" s="31"/>
      <c r="L584" s="31"/>
      <c r="M584" s="32"/>
      <c r="N584" s="32"/>
      <c r="O584" s="31"/>
      <c r="P584" s="31"/>
      <c r="Q584" s="31"/>
      <c r="R584" s="31"/>
      <c r="S584" s="31"/>
      <c r="T584" s="100">
        <f t="shared" si="49"/>
        <v>0</v>
      </c>
      <c r="U584" s="114">
        <f t="shared" si="50"/>
        <v>0</v>
      </c>
      <c r="V584" s="97">
        <f t="shared" si="51"/>
        <v>-1221.8364012473903</v>
      </c>
      <c r="W584" s="110">
        <f t="shared" si="52"/>
        <v>0</v>
      </c>
    </row>
    <row r="585" spans="1:23" ht="12.75">
      <c r="A585" s="98" t="s">
        <v>647</v>
      </c>
      <c r="B585" s="182"/>
      <c r="C585" s="166"/>
      <c r="D585" s="97"/>
      <c r="E585" s="99"/>
      <c r="F585" s="97"/>
      <c r="G585" s="31"/>
      <c r="H585" s="97"/>
      <c r="I585" s="97"/>
      <c r="J585" s="31"/>
      <c r="K585" s="31"/>
      <c r="L585" s="31"/>
      <c r="M585" s="32"/>
      <c r="N585" s="32"/>
      <c r="O585" s="31"/>
      <c r="P585" s="31"/>
      <c r="Q585" s="31"/>
      <c r="R585" s="31"/>
      <c r="S585" s="31"/>
      <c r="T585" s="100">
        <f t="shared" si="49"/>
        <v>0</v>
      </c>
      <c r="U585" s="114">
        <f t="shared" si="50"/>
        <v>0</v>
      </c>
      <c r="V585" s="97">
        <f t="shared" si="51"/>
        <v>-1221.8364012473903</v>
      </c>
      <c r="W585" s="110">
        <f t="shared" si="52"/>
        <v>0</v>
      </c>
    </row>
    <row r="586" spans="1:23" ht="12.75">
      <c r="A586" s="98" t="s">
        <v>648</v>
      </c>
      <c r="B586" s="182"/>
      <c r="C586" s="166"/>
      <c r="D586" s="97"/>
      <c r="E586" s="99"/>
      <c r="F586" s="97"/>
      <c r="G586" s="31"/>
      <c r="H586" s="97"/>
      <c r="I586" s="97"/>
      <c r="J586" s="31"/>
      <c r="K586" s="31"/>
      <c r="L586" s="31"/>
      <c r="M586" s="32"/>
      <c r="N586" s="32"/>
      <c r="O586" s="31"/>
      <c r="P586" s="31"/>
      <c r="Q586" s="31"/>
      <c r="R586" s="31"/>
      <c r="S586" s="31"/>
      <c r="T586" s="100">
        <f t="shared" si="49"/>
        <v>0</v>
      </c>
      <c r="U586" s="114">
        <f t="shared" si="50"/>
        <v>0</v>
      </c>
      <c r="V586" s="97">
        <f t="shared" si="51"/>
        <v>-1221.8364012473903</v>
      </c>
      <c r="W586" s="110">
        <f t="shared" si="52"/>
        <v>0</v>
      </c>
    </row>
    <row r="587" spans="1:23" ht="12.75">
      <c r="A587" s="98" t="s">
        <v>649</v>
      </c>
      <c r="B587" s="182"/>
      <c r="C587" s="166"/>
      <c r="D587" s="97"/>
      <c r="E587" s="99"/>
      <c r="F587" s="97"/>
      <c r="G587" s="31"/>
      <c r="H587" s="97"/>
      <c r="I587" s="97"/>
      <c r="J587" s="31"/>
      <c r="K587" s="31"/>
      <c r="L587" s="31"/>
      <c r="M587" s="32"/>
      <c r="N587" s="32"/>
      <c r="O587" s="31"/>
      <c r="P587" s="31"/>
      <c r="Q587" s="31"/>
      <c r="R587" s="31"/>
      <c r="S587" s="31"/>
      <c r="T587" s="100">
        <f t="shared" si="49"/>
        <v>0</v>
      </c>
      <c r="U587" s="114">
        <f t="shared" si="50"/>
        <v>0</v>
      </c>
      <c r="V587" s="97">
        <f t="shared" si="51"/>
        <v>-1221.8364012473903</v>
      </c>
      <c r="W587" s="110">
        <f t="shared" si="52"/>
        <v>0</v>
      </c>
    </row>
    <row r="588" spans="1:23" ht="12.75">
      <c r="A588" s="98" t="s">
        <v>650</v>
      </c>
      <c r="B588" s="182"/>
      <c r="C588" s="166"/>
      <c r="D588" s="97"/>
      <c r="E588" s="99"/>
      <c r="F588" s="97"/>
      <c r="G588" s="31"/>
      <c r="H588" s="97"/>
      <c r="I588" s="97"/>
      <c r="J588" s="31"/>
      <c r="K588" s="31"/>
      <c r="L588" s="31"/>
      <c r="M588" s="32"/>
      <c r="N588" s="32"/>
      <c r="O588" s="31"/>
      <c r="P588" s="31"/>
      <c r="Q588" s="31"/>
      <c r="R588" s="31"/>
      <c r="S588" s="31"/>
      <c r="T588" s="100">
        <f t="shared" si="49"/>
        <v>0</v>
      </c>
      <c r="U588" s="114">
        <f t="shared" si="50"/>
        <v>0</v>
      </c>
      <c r="V588" s="97">
        <f t="shared" si="51"/>
        <v>-1221.8364012473903</v>
      </c>
      <c r="W588" s="110">
        <f t="shared" si="52"/>
        <v>0</v>
      </c>
    </row>
    <row r="589" spans="1:23" ht="12.75">
      <c r="A589" s="98" t="s">
        <v>651</v>
      </c>
      <c r="B589" s="182"/>
      <c r="C589" s="166"/>
      <c r="D589" s="97"/>
      <c r="E589" s="99"/>
      <c r="F589" s="97"/>
      <c r="G589" s="31"/>
      <c r="H589" s="97"/>
      <c r="I589" s="97"/>
      <c r="J589" s="31"/>
      <c r="K589" s="31"/>
      <c r="L589" s="31"/>
      <c r="M589" s="32"/>
      <c r="N589" s="32"/>
      <c r="O589" s="31"/>
      <c r="P589" s="31"/>
      <c r="Q589" s="31"/>
      <c r="R589" s="31"/>
      <c r="S589" s="31"/>
      <c r="T589" s="100">
        <f t="shared" si="49"/>
        <v>0</v>
      </c>
      <c r="U589" s="114">
        <f t="shared" si="50"/>
        <v>0</v>
      </c>
      <c r="V589" s="97">
        <f t="shared" si="51"/>
        <v>-1221.8364012473903</v>
      </c>
      <c r="W589" s="110">
        <f t="shared" si="52"/>
        <v>0</v>
      </c>
    </row>
    <row r="590" spans="1:23" ht="12.75">
      <c r="A590" s="98" t="s">
        <v>652</v>
      </c>
      <c r="B590" s="182"/>
      <c r="C590" s="166"/>
      <c r="D590" s="97"/>
      <c r="E590" s="99"/>
      <c r="F590" s="97"/>
      <c r="G590" s="31"/>
      <c r="H590" s="97"/>
      <c r="I590" s="97"/>
      <c r="J590" s="31"/>
      <c r="K590" s="31"/>
      <c r="L590" s="31"/>
      <c r="M590" s="32"/>
      <c r="N590" s="32"/>
      <c r="O590" s="31"/>
      <c r="P590" s="31"/>
      <c r="Q590" s="31"/>
      <c r="R590" s="31"/>
      <c r="S590" s="31"/>
      <c r="T590" s="100">
        <f t="shared" si="49"/>
        <v>0</v>
      </c>
      <c r="U590" s="114">
        <f t="shared" si="50"/>
        <v>0</v>
      </c>
      <c r="V590" s="97">
        <f t="shared" si="51"/>
        <v>-1221.8364012473903</v>
      </c>
      <c r="W590" s="110">
        <f t="shared" si="52"/>
        <v>0</v>
      </c>
    </row>
    <row r="591" spans="1:23" ht="12.75">
      <c r="A591" s="98" t="s">
        <v>653</v>
      </c>
      <c r="B591" s="182"/>
      <c r="C591" s="166"/>
      <c r="D591" s="97"/>
      <c r="E591" s="99"/>
      <c r="F591" s="97"/>
      <c r="G591" s="31"/>
      <c r="H591" s="97"/>
      <c r="I591" s="97"/>
      <c r="J591" s="31"/>
      <c r="K591" s="31"/>
      <c r="L591" s="31"/>
      <c r="M591" s="32"/>
      <c r="N591" s="32"/>
      <c r="O591" s="31"/>
      <c r="P591" s="31"/>
      <c r="Q591" s="31"/>
      <c r="R591" s="31"/>
      <c r="S591" s="31"/>
      <c r="T591" s="100">
        <f t="shared" si="49"/>
        <v>0</v>
      </c>
      <c r="U591" s="114">
        <f t="shared" si="50"/>
        <v>0</v>
      </c>
      <c r="V591" s="97">
        <f t="shared" si="51"/>
        <v>-1221.8364012473903</v>
      </c>
      <c r="W591" s="110">
        <f t="shared" si="52"/>
        <v>0</v>
      </c>
    </row>
    <row r="592" spans="1:23" ht="12.75">
      <c r="A592" s="98" t="s">
        <v>654</v>
      </c>
      <c r="B592" s="182"/>
      <c r="C592" s="166"/>
      <c r="D592" s="97"/>
      <c r="E592" s="99"/>
      <c r="F592" s="97"/>
      <c r="G592" s="31"/>
      <c r="H592" s="97"/>
      <c r="I592" s="97"/>
      <c r="J592" s="31"/>
      <c r="K592" s="31"/>
      <c r="L592" s="31"/>
      <c r="M592" s="32"/>
      <c r="N592" s="32"/>
      <c r="O592" s="31"/>
      <c r="P592" s="31"/>
      <c r="Q592" s="31"/>
      <c r="R592" s="31"/>
      <c r="S592" s="31"/>
      <c r="T592" s="100">
        <f t="shared" si="49"/>
        <v>0</v>
      </c>
      <c r="U592" s="114">
        <f t="shared" si="50"/>
        <v>0</v>
      </c>
      <c r="V592" s="97">
        <f t="shared" si="51"/>
        <v>-1221.8364012473903</v>
      </c>
      <c r="W592" s="110">
        <f t="shared" si="52"/>
        <v>0</v>
      </c>
    </row>
    <row r="593" spans="1:23" ht="12.75">
      <c r="A593" s="98" t="s">
        <v>655</v>
      </c>
      <c r="B593" s="182"/>
      <c r="C593" s="166"/>
      <c r="D593" s="97"/>
      <c r="E593" s="99"/>
      <c r="F593" s="97"/>
      <c r="G593" s="31"/>
      <c r="H593" s="97"/>
      <c r="I593" s="97"/>
      <c r="J593" s="31"/>
      <c r="K593" s="31"/>
      <c r="L593" s="31"/>
      <c r="M593" s="32"/>
      <c r="N593" s="32"/>
      <c r="O593" s="31"/>
      <c r="P593" s="31"/>
      <c r="Q593" s="31"/>
      <c r="R593" s="31"/>
      <c r="S593" s="31"/>
      <c r="T593" s="100">
        <f t="shared" si="49"/>
        <v>0</v>
      </c>
      <c r="U593" s="114">
        <f t="shared" si="50"/>
        <v>0</v>
      </c>
      <c r="V593" s="97">
        <f t="shared" si="51"/>
        <v>-1221.8364012473903</v>
      </c>
      <c r="W593" s="110">
        <f t="shared" si="52"/>
        <v>0</v>
      </c>
    </row>
    <row r="594" spans="1:23" ht="12.75">
      <c r="A594" s="98" t="s">
        <v>656</v>
      </c>
      <c r="B594" s="182"/>
      <c r="C594" s="166"/>
      <c r="D594" s="97"/>
      <c r="E594" s="99"/>
      <c r="F594" s="97"/>
      <c r="G594" s="31"/>
      <c r="H594" s="97"/>
      <c r="I594" s="97"/>
      <c r="J594" s="31"/>
      <c r="K594" s="31"/>
      <c r="L594" s="31"/>
      <c r="M594" s="32"/>
      <c r="N594" s="32"/>
      <c r="O594" s="31"/>
      <c r="P594" s="31"/>
      <c r="Q594" s="31"/>
      <c r="R594" s="31"/>
      <c r="S594" s="31"/>
      <c r="T594" s="100">
        <f t="shared" si="49"/>
        <v>0</v>
      </c>
      <c r="U594" s="114">
        <f t="shared" si="50"/>
        <v>0</v>
      </c>
      <c r="V594" s="97">
        <f t="shared" si="51"/>
        <v>-1221.8364012473903</v>
      </c>
      <c r="W594" s="110">
        <f t="shared" si="52"/>
        <v>0</v>
      </c>
    </row>
    <row r="595" spans="1:23" ht="12.75">
      <c r="A595" s="98" t="s">
        <v>657</v>
      </c>
      <c r="B595" s="182"/>
      <c r="C595" s="166"/>
      <c r="D595" s="97"/>
      <c r="E595" s="99"/>
      <c r="F595" s="97"/>
      <c r="G595" s="31"/>
      <c r="H595" s="97"/>
      <c r="I595" s="97"/>
      <c r="J595" s="31"/>
      <c r="K595" s="31"/>
      <c r="L595" s="31"/>
      <c r="M595" s="32"/>
      <c r="N595" s="32"/>
      <c r="O595" s="31"/>
      <c r="P595" s="31"/>
      <c r="Q595" s="31"/>
      <c r="R595" s="31"/>
      <c r="S595" s="31"/>
      <c r="T595" s="100">
        <f t="shared" si="49"/>
        <v>0</v>
      </c>
      <c r="U595" s="114">
        <f t="shared" si="50"/>
        <v>0</v>
      </c>
      <c r="V595" s="97">
        <f t="shared" si="51"/>
        <v>-1221.8364012473903</v>
      </c>
      <c r="W595" s="110">
        <f t="shared" si="52"/>
        <v>0</v>
      </c>
    </row>
    <row r="596" spans="1:23" ht="12.75">
      <c r="A596" s="98" t="s">
        <v>658</v>
      </c>
      <c r="B596" s="182"/>
      <c r="C596" s="166"/>
      <c r="D596" s="97"/>
      <c r="E596" s="99"/>
      <c r="F596" s="97"/>
      <c r="G596" s="31"/>
      <c r="H596" s="97"/>
      <c r="I596" s="97"/>
      <c r="J596" s="31"/>
      <c r="K596" s="31"/>
      <c r="L596" s="31"/>
      <c r="M596" s="32"/>
      <c r="N596" s="32"/>
      <c r="O596" s="31"/>
      <c r="P596" s="31"/>
      <c r="Q596" s="31"/>
      <c r="R596" s="31"/>
      <c r="S596" s="31"/>
      <c r="T596" s="100">
        <f t="shared" si="49"/>
        <v>0</v>
      </c>
      <c r="U596" s="114">
        <f t="shared" si="50"/>
        <v>0</v>
      </c>
      <c r="V596" s="97">
        <f t="shared" si="51"/>
        <v>-1221.8364012473903</v>
      </c>
      <c r="W596" s="110">
        <f t="shared" si="52"/>
        <v>0</v>
      </c>
    </row>
    <row r="597" spans="1:23" ht="12.75">
      <c r="A597" s="98" t="s">
        <v>659</v>
      </c>
      <c r="B597" s="182"/>
      <c r="C597" s="166"/>
      <c r="D597" s="97"/>
      <c r="E597" s="99"/>
      <c r="F597" s="97"/>
      <c r="G597" s="31"/>
      <c r="H597" s="97"/>
      <c r="I597" s="97"/>
      <c r="J597" s="31"/>
      <c r="K597" s="31"/>
      <c r="L597" s="31"/>
      <c r="M597" s="32"/>
      <c r="N597" s="32"/>
      <c r="O597" s="31"/>
      <c r="P597" s="31"/>
      <c r="Q597" s="31"/>
      <c r="R597" s="31"/>
      <c r="S597" s="31"/>
      <c r="T597" s="100">
        <f t="shared" si="49"/>
        <v>0</v>
      </c>
      <c r="U597" s="114">
        <f t="shared" si="50"/>
        <v>0</v>
      </c>
      <c r="V597" s="97">
        <f t="shared" si="51"/>
        <v>-1221.8364012473903</v>
      </c>
      <c r="W597" s="110">
        <f t="shared" si="52"/>
        <v>0</v>
      </c>
    </row>
    <row r="598" spans="1:23" ht="12.75">
      <c r="A598" s="98" t="s">
        <v>660</v>
      </c>
      <c r="B598" s="182"/>
      <c r="C598" s="166"/>
      <c r="D598" s="97"/>
      <c r="E598" s="99"/>
      <c r="F598" s="97"/>
      <c r="G598" s="31"/>
      <c r="H598" s="97"/>
      <c r="I598" s="97"/>
      <c r="J598" s="31"/>
      <c r="K598" s="31"/>
      <c r="L598" s="31"/>
      <c r="M598" s="32"/>
      <c r="N598" s="32"/>
      <c r="O598" s="31"/>
      <c r="P598" s="31"/>
      <c r="Q598" s="31"/>
      <c r="R598" s="31"/>
      <c r="S598" s="31"/>
      <c r="T598" s="100">
        <f t="shared" si="49"/>
        <v>0</v>
      </c>
      <c r="U598" s="114">
        <f t="shared" si="50"/>
        <v>0</v>
      </c>
      <c r="V598" s="97">
        <f t="shared" si="51"/>
        <v>-1221.8364012473903</v>
      </c>
      <c r="W598" s="110">
        <f t="shared" si="52"/>
        <v>0</v>
      </c>
    </row>
    <row r="599" spans="1:23" ht="12.75">
      <c r="A599" s="98" t="s">
        <v>661</v>
      </c>
      <c r="B599" s="182"/>
      <c r="C599" s="166"/>
      <c r="D599" s="97"/>
      <c r="E599" s="99"/>
      <c r="F599" s="97"/>
      <c r="G599" s="31"/>
      <c r="H599" s="97"/>
      <c r="I599" s="97"/>
      <c r="J599" s="31"/>
      <c r="K599" s="31"/>
      <c r="L599" s="31"/>
      <c r="M599" s="32"/>
      <c r="N599" s="32"/>
      <c r="O599" s="31"/>
      <c r="P599" s="31"/>
      <c r="Q599" s="31"/>
      <c r="R599" s="31"/>
      <c r="S599" s="31"/>
      <c r="T599" s="100">
        <f t="shared" si="49"/>
        <v>0</v>
      </c>
      <c r="U599" s="114">
        <f t="shared" si="50"/>
        <v>0</v>
      </c>
      <c r="V599" s="97">
        <f t="shared" si="51"/>
        <v>-1221.8364012473903</v>
      </c>
      <c r="W599" s="110">
        <f t="shared" si="52"/>
        <v>0</v>
      </c>
    </row>
    <row r="600" spans="1:23" ht="12.75">
      <c r="A600" s="98" t="s">
        <v>662</v>
      </c>
      <c r="B600" s="182"/>
      <c r="C600" s="166"/>
      <c r="D600" s="97"/>
      <c r="E600" s="99"/>
      <c r="F600" s="97"/>
      <c r="G600" s="31"/>
      <c r="H600" s="97"/>
      <c r="I600" s="97"/>
      <c r="J600" s="31"/>
      <c r="K600" s="31"/>
      <c r="L600" s="31"/>
      <c r="M600" s="32"/>
      <c r="N600" s="32"/>
      <c r="O600" s="31"/>
      <c r="P600" s="31"/>
      <c r="Q600" s="31"/>
      <c r="R600" s="31"/>
      <c r="S600" s="31"/>
      <c r="T600" s="100">
        <f t="shared" si="49"/>
        <v>0</v>
      </c>
      <c r="U600" s="114">
        <f t="shared" si="50"/>
        <v>0</v>
      </c>
      <c r="V600" s="97">
        <f t="shared" si="51"/>
        <v>-1221.8364012473903</v>
      </c>
      <c r="W600" s="110">
        <f t="shared" si="52"/>
        <v>0</v>
      </c>
    </row>
    <row r="601" spans="1:23" ht="12.75">
      <c r="A601" s="98" t="s">
        <v>663</v>
      </c>
      <c r="B601" s="182"/>
      <c r="C601" s="166"/>
      <c r="D601" s="97"/>
      <c r="E601" s="99"/>
      <c r="F601" s="97"/>
      <c r="G601" s="31"/>
      <c r="H601" s="97"/>
      <c r="I601" s="97"/>
      <c r="J601" s="31"/>
      <c r="K601" s="31"/>
      <c r="L601" s="31"/>
      <c r="M601" s="32"/>
      <c r="N601" s="32"/>
      <c r="O601" s="31"/>
      <c r="P601" s="31"/>
      <c r="Q601" s="31"/>
      <c r="R601" s="31"/>
      <c r="S601" s="31"/>
      <c r="T601" s="100">
        <f t="shared" si="49"/>
        <v>0</v>
      </c>
      <c r="U601" s="114">
        <f t="shared" si="50"/>
        <v>0</v>
      </c>
      <c r="V601" s="97">
        <f t="shared" si="51"/>
        <v>-1221.8364012473903</v>
      </c>
      <c r="W601" s="110">
        <f t="shared" si="52"/>
        <v>0</v>
      </c>
    </row>
    <row r="602" spans="1:23" ht="12.75">
      <c r="A602" s="98" t="s">
        <v>664</v>
      </c>
      <c r="B602" s="182"/>
      <c r="C602" s="166"/>
      <c r="D602" s="97"/>
      <c r="E602" s="99"/>
      <c r="F602" s="97"/>
      <c r="G602" s="31"/>
      <c r="H602" s="97"/>
      <c r="I602" s="97"/>
      <c r="J602" s="31"/>
      <c r="K602" s="31"/>
      <c r="L602" s="31"/>
      <c r="M602" s="32"/>
      <c r="N602" s="32"/>
      <c r="O602" s="31"/>
      <c r="P602" s="31"/>
      <c r="Q602" s="31"/>
      <c r="R602" s="31"/>
      <c r="S602" s="31"/>
      <c r="T602" s="100">
        <f t="shared" si="49"/>
        <v>0</v>
      </c>
      <c r="U602" s="114">
        <f t="shared" si="50"/>
        <v>0</v>
      </c>
      <c r="V602" s="97">
        <f t="shared" si="51"/>
        <v>-1221.8364012473903</v>
      </c>
      <c r="W602" s="110">
        <f t="shared" si="52"/>
        <v>0</v>
      </c>
    </row>
    <row r="603" spans="1:23" ht="12.75">
      <c r="A603" s="98" t="s">
        <v>665</v>
      </c>
      <c r="B603" s="182"/>
      <c r="C603" s="166"/>
      <c r="D603" s="97"/>
      <c r="E603" s="99"/>
      <c r="F603" s="97"/>
      <c r="G603" s="31"/>
      <c r="H603" s="97"/>
      <c r="I603" s="97"/>
      <c r="J603" s="31"/>
      <c r="K603" s="31"/>
      <c r="L603" s="31"/>
      <c r="M603" s="32"/>
      <c r="N603" s="32"/>
      <c r="O603" s="31"/>
      <c r="P603" s="31"/>
      <c r="Q603" s="31"/>
      <c r="R603" s="31"/>
      <c r="S603" s="31"/>
      <c r="T603" s="100">
        <f t="shared" si="49"/>
        <v>0</v>
      </c>
      <c r="U603" s="114">
        <f t="shared" si="50"/>
        <v>0</v>
      </c>
      <c r="V603" s="97">
        <f t="shared" si="51"/>
        <v>-1221.8364012473903</v>
      </c>
      <c r="W603" s="110">
        <f t="shared" si="52"/>
        <v>0</v>
      </c>
    </row>
    <row r="604" spans="1:23" ht="12.75">
      <c r="A604" s="98" t="s">
        <v>666</v>
      </c>
      <c r="B604" s="182"/>
      <c r="C604" s="166"/>
      <c r="D604" s="97"/>
      <c r="E604" s="99"/>
      <c r="F604" s="97"/>
      <c r="G604" s="31"/>
      <c r="H604" s="97"/>
      <c r="I604" s="97"/>
      <c r="J604" s="31"/>
      <c r="K604" s="31"/>
      <c r="L604" s="31"/>
      <c r="M604" s="32"/>
      <c r="N604" s="32"/>
      <c r="O604" s="31"/>
      <c r="P604" s="31"/>
      <c r="Q604" s="31"/>
      <c r="R604" s="31"/>
      <c r="S604" s="31"/>
      <c r="T604" s="100">
        <f t="shared" si="49"/>
        <v>0</v>
      </c>
      <c r="U604" s="114">
        <f t="shared" si="50"/>
        <v>0</v>
      </c>
      <c r="V604" s="97">
        <f t="shared" si="51"/>
        <v>-1221.8364012473903</v>
      </c>
      <c r="W604" s="110">
        <f t="shared" si="52"/>
        <v>0</v>
      </c>
    </row>
    <row r="605" spans="1:23" ht="12.75">
      <c r="A605" s="98" t="s">
        <v>667</v>
      </c>
      <c r="B605" s="182"/>
      <c r="C605" s="166"/>
      <c r="D605" s="97"/>
      <c r="E605" s="99"/>
      <c r="F605" s="97"/>
      <c r="G605" s="31"/>
      <c r="H605" s="97"/>
      <c r="I605" s="97"/>
      <c r="J605" s="31"/>
      <c r="K605" s="31"/>
      <c r="L605" s="31"/>
      <c r="M605" s="32"/>
      <c r="N605" s="32"/>
      <c r="O605" s="31"/>
      <c r="P605" s="31"/>
      <c r="Q605" s="31"/>
      <c r="R605" s="31"/>
      <c r="S605" s="31"/>
      <c r="T605" s="100">
        <f t="shared" si="49"/>
        <v>0</v>
      </c>
      <c r="U605" s="114">
        <f t="shared" si="50"/>
        <v>0</v>
      </c>
      <c r="V605" s="97">
        <f t="shared" si="51"/>
        <v>-1221.8364012473903</v>
      </c>
      <c r="W605" s="110">
        <f t="shared" si="52"/>
        <v>0</v>
      </c>
    </row>
    <row r="606" spans="1:23" ht="12.75">
      <c r="A606" s="98" t="s">
        <v>668</v>
      </c>
      <c r="B606" s="182"/>
      <c r="C606" s="166"/>
      <c r="D606" s="97"/>
      <c r="E606" s="99"/>
      <c r="F606" s="97"/>
      <c r="G606" s="31"/>
      <c r="H606" s="97"/>
      <c r="I606" s="97"/>
      <c r="J606" s="31"/>
      <c r="K606" s="31"/>
      <c r="L606" s="31"/>
      <c r="M606" s="32"/>
      <c r="N606" s="32"/>
      <c r="O606" s="31"/>
      <c r="P606" s="31"/>
      <c r="Q606" s="31"/>
      <c r="R606" s="31"/>
      <c r="S606" s="31"/>
      <c r="T606" s="100">
        <f t="shared" si="49"/>
        <v>0</v>
      </c>
      <c r="U606" s="114">
        <f t="shared" si="50"/>
        <v>0</v>
      </c>
      <c r="V606" s="97">
        <f t="shared" si="51"/>
        <v>-1221.8364012473903</v>
      </c>
      <c r="W606" s="110">
        <f t="shared" si="52"/>
        <v>0</v>
      </c>
    </row>
    <row r="607" spans="1:23" ht="12.75">
      <c r="A607" s="98" t="s">
        <v>851</v>
      </c>
      <c r="B607" s="182"/>
      <c r="C607" s="166"/>
      <c r="D607" s="97"/>
      <c r="E607" s="99"/>
      <c r="F607" s="97"/>
      <c r="G607" s="31"/>
      <c r="H607" s="97"/>
      <c r="I607" s="97"/>
      <c r="J607" s="31"/>
      <c r="K607" s="31"/>
      <c r="L607" s="31"/>
      <c r="M607" s="32"/>
      <c r="N607" s="32"/>
      <c r="O607" s="31"/>
      <c r="P607" s="31"/>
      <c r="Q607" s="31"/>
      <c r="R607" s="31"/>
      <c r="S607" s="31"/>
      <c r="T607" s="100">
        <f t="shared" si="49"/>
        <v>0</v>
      </c>
      <c r="U607" s="114">
        <f t="shared" si="50"/>
        <v>0</v>
      </c>
      <c r="V607" s="97">
        <f t="shared" si="51"/>
        <v>-1221.8364012473903</v>
      </c>
      <c r="W607" s="110">
        <f t="shared" si="52"/>
        <v>0</v>
      </c>
    </row>
  </sheetData>
  <sheetProtection selectLockedCells="1" selectUnlockedCells="1"/>
  <mergeCells count="7">
    <mergeCell ref="A1:W1"/>
    <mergeCell ref="W2:W4"/>
    <mergeCell ref="A3:B4"/>
    <mergeCell ref="T2:T4"/>
    <mergeCell ref="U2:U4"/>
    <mergeCell ref="V2:V4"/>
    <mergeCell ref="C2:C4"/>
  </mergeCells>
  <printOptions horizontalCentered="1"/>
  <pageMargins left="0.1968503937007874" right="0.1968503937007874" top="0.5118110236220472" bottom="0.7086614173228347" header="0.5118110236220472" footer="0.5118110236220472"/>
  <pageSetup horizontalDpi="300" verticalDpi="300" orientation="portrait" paperSize="9" r:id="rId1"/>
  <headerFooter alignWithMargins="0">
    <oddFooter>&amp;L&amp;"Arial CE,Tučné"&amp;8http://zrliga.zrnet.cz&amp;C&amp;"Arial CE,Tučné"&amp;8 12. ročník ŽĎÁRSKÉ LIGY MISTRŮ&amp;R&amp;"Arial CE,Tučné"&amp;8&amp;D</oddFooter>
  </headerFooter>
  <ignoredErrors>
    <ignoredError sqref="D2:S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W304"/>
  <sheetViews>
    <sheetView zoomScale="160" zoomScaleNormal="160" zoomScalePageLayoutView="0" workbookViewId="0" topLeftCell="A1">
      <pane ySplit="4" topLeftCell="A5" activePane="bottomLeft" state="frozen"/>
      <selection pane="topLeft" activeCell="A1" sqref="A1"/>
      <selection pane="bottomLeft" activeCell="A1" sqref="A1:W1"/>
    </sheetView>
  </sheetViews>
  <sheetFormatPr defaultColWidth="9.00390625" defaultRowHeight="12.75" outlineLevelCol="1"/>
  <cols>
    <col min="1" max="1" width="5.75390625" style="0" customWidth="1"/>
    <col min="2" max="2" width="18.25390625" style="47" bestFit="1" customWidth="1"/>
    <col min="3" max="3" width="2.375" style="4" bestFit="1" customWidth="1"/>
    <col min="4" max="4" width="3.125" style="0" customWidth="1" outlineLevel="1"/>
    <col min="5" max="5" width="3.125" style="5" customWidth="1" outlineLevel="1"/>
    <col min="6" max="7" width="3.125" style="0" customWidth="1" outlineLevel="1"/>
    <col min="8" max="8" width="3.125" style="6" customWidth="1" outlineLevel="1"/>
    <col min="9" max="9" width="3.125" style="0" customWidth="1" outlineLevel="1"/>
    <col min="10" max="10" width="3.125" style="6" customWidth="1" outlineLevel="1"/>
    <col min="11" max="12" width="3.125" style="0" customWidth="1" outlineLevel="1"/>
    <col min="13" max="13" width="3.125" style="7" customWidth="1" outlineLevel="1"/>
    <col min="14" max="17" width="3.125" style="0" customWidth="1" outlineLevel="1"/>
    <col min="18" max="18" width="3.125" style="6" customWidth="1" outlineLevel="1"/>
    <col min="19" max="19" width="3.125" style="115" customWidth="1"/>
    <col min="20" max="20" width="5.75390625" style="6" customWidth="1"/>
    <col min="21" max="21" width="1.875" style="4" customWidth="1"/>
    <col min="22" max="22" width="3.875" style="40" bestFit="1" customWidth="1"/>
    <col min="23" max="23" width="4.875" style="0" bestFit="1" customWidth="1"/>
  </cols>
  <sheetData>
    <row r="1" spans="1:23" ht="32.25" customHeight="1">
      <c r="A1" s="271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</row>
    <row r="2" spans="1:23" ht="12.75" customHeight="1">
      <c r="A2" s="247">
        <f>AVERAGE(D2:P2)</f>
        <v>15.923076923076923</v>
      </c>
      <c r="B2" s="181" t="s">
        <v>275</v>
      </c>
      <c r="C2" s="270" t="s">
        <v>341</v>
      </c>
      <c r="D2" s="49">
        <f>COUNTA(D5:D200)</f>
        <v>14</v>
      </c>
      <c r="E2" s="49">
        <f aca="true" t="shared" si="0" ref="E2:S2">COUNTA(E5:E200)</f>
        <v>19</v>
      </c>
      <c r="F2" s="49">
        <f t="shared" si="0"/>
        <v>13</v>
      </c>
      <c r="G2" s="49">
        <f t="shared" si="0"/>
        <v>13</v>
      </c>
      <c r="H2" s="49">
        <f t="shared" si="0"/>
        <v>11</v>
      </c>
      <c r="I2" s="49">
        <f t="shared" si="0"/>
        <v>12</v>
      </c>
      <c r="J2" s="49">
        <f t="shared" si="0"/>
        <v>11</v>
      </c>
      <c r="K2" s="49">
        <f t="shared" si="0"/>
        <v>9</v>
      </c>
      <c r="L2" s="49">
        <f t="shared" si="0"/>
        <v>20</v>
      </c>
      <c r="M2" s="49">
        <f t="shared" si="0"/>
        <v>14</v>
      </c>
      <c r="N2" s="49">
        <f t="shared" si="0"/>
        <v>28</v>
      </c>
      <c r="O2" s="49">
        <f t="shared" si="0"/>
        <v>17</v>
      </c>
      <c r="P2" s="49">
        <f t="shared" si="0"/>
        <v>26</v>
      </c>
      <c r="Q2" s="49">
        <f t="shared" si="0"/>
        <v>0</v>
      </c>
      <c r="R2" s="49">
        <f t="shared" si="0"/>
        <v>0</v>
      </c>
      <c r="S2" s="49">
        <f t="shared" si="0"/>
        <v>0</v>
      </c>
      <c r="T2" s="274" t="s">
        <v>1</v>
      </c>
      <c r="U2" s="275" t="s">
        <v>2</v>
      </c>
      <c r="V2" s="275" t="s">
        <v>3</v>
      </c>
      <c r="W2" s="273" t="s">
        <v>340</v>
      </c>
    </row>
    <row r="3" spans="1:23" s="1" customFormat="1" ht="82.5" customHeight="1">
      <c r="A3" s="268" t="s">
        <v>4</v>
      </c>
      <c r="B3" s="268"/>
      <c r="C3" s="270"/>
      <c r="D3" s="3" t="s">
        <v>11</v>
      </c>
      <c r="E3" s="3" t="s">
        <v>10</v>
      </c>
      <c r="F3" s="3" t="s">
        <v>12</v>
      </c>
      <c r="G3" s="3" t="s">
        <v>44</v>
      </c>
      <c r="H3" s="3" t="s">
        <v>9</v>
      </c>
      <c r="I3" s="3" t="s">
        <v>45</v>
      </c>
      <c r="J3" s="3" t="s">
        <v>46</v>
      </c>
      <c r="K3" s="3" t="s">
        <v>47</v>
      </c>
      <c r="L3" s="3" t="s">
        <v>48</v>
      </c>
      <c r="M3" s="3" t="s">
        <v>6</v>
      </c>
      <c r="N3" s="3" t="s">
        <v>8</v>
      </c>
      <c r="O3" s="46" t="s">
        <v>50</v>
      </c>
      <c r="P3" s="3" t="s">
        <v>7</v>
      </c>
      <c r="Q3" s="45" t="s">
        <v>5</v>
      </c>
      <c r="R3" s="45" t="s">
        <v>670</v>
      </c>
      <c r="S3" s="46" t="s">
        <v>49</v>
      </c>
      <c r="T3" s="274"/>
      <c r="U3" s="275"/>
      <c r="V3" s="275"/>
      <c r="W3" s="273"/>
    </row>
    <row r="4" spans="1:23" ht="14.25" customHeight="1">
      <c r="A4" s="268"/>
      <c r="B4" s="268"/>
      <c r="C4" s="270"/>
      <c r="D4" s="49">
        <v>1</v>
      </c>
      <c r="E4" s="49">
        <v>2</v>
      </c>
      <c r="F4" s="49">
        <v>3</v>
      </c>
      <c r="G4" s="49">
        <v>4</v>
      </c>
      <c r="H4" s="49">
        <v>5</v>
      </c>
      <c r="I4" s="49">
        <v>6</v>
      </c>
      <c r="J4" s="49">
        <v>7</v>
      </c>
      <c r="K4" s="49">
        <v>8</v>
      </c>
      <c r="L4" s="49">
        <v>9</v>
      </c>
      <c r="M4" s="49">
        <v>10</v>
      </c>
      <c r="N4" s="49">
        <v>11</v>
      </c>
      <c r="O4" s="49">
        <v>12</v>
      </c>
      <c r="P4" s="49">
        <v>13</v>
      </c>
      <c r="Q4" s="49">
        <v>14</v>
      </c>
      <c r="R4" s="49">
        <v>15</v>
      </c>
      <c r="S4" s="49">
        <v>16</v>
      </c>
      <c r="T4" s="274"/>
      <c r="U4" s="275"/>
      <c r="V4" s="275"/>
      <c r="W4" s="273"/>
    </row>
    <row r="5" spans="1:23" ht="12.75" customHeight="1">
      <c r="A5" s="172" t="s">
        <v>52</v>
      </c>
      <c r="B5" s="44" t="s">
        <v>703</v>
      </c>
      <c r="C5" s="168">
        <v>1974</v>
      </c>
      <c r="D5" s="31">
        <v>83.62595419847328</v>
      </c>
      <c r="E5" s="31">
        <v>92.49255688435613</v>
      </c>
      <c r="F5" s="31">
        <v>81.25205930807248</v>
      </c>
      <c r="G5" s="31">
        <v>86.30658436213993</v>
      </c>
      <c r="H5" s="31">
        <v>96.03636363636362</v>
      </c>
      <c r="I5" s="31"/>
      <c r="J5" s="31">
        <v>102.11832061068704</v>
      </c>
      <c r="K5" s="31">
        <v>106.58525655388752</v>
      </c>
      <c r="L5" s="31">
        <v>68.41634241245134</v>
      </c>
      <c r="M5" s="31">
        <v>66.1055676066522</v>
      </c>
      <c r="N5" s="31">
        <v>70.48356807511738</v>
      </c>
      <c r="O5" s="31">
        <v>55.890812005155595</v>
      </c>
      <c r="P5" s="31">
        <v>55.42359249329759</v>
      </c>
      <c r="Q5" s="31"/>
      <c r="R5" s="31"/>
      <c r="S5" s="31"/>
      <c r="T5" s="173">
        <f aca="true" t="shared" si="1" ref="T5:T36">SUM(D5:S5)</f>
        <v>964.7369781466542</v>
      </c>
      <c r="U5" s="174">
        <f aca="true" t="shared" si="2" ref="U5:U36">COUNTA(D5:S5)</f>
        <v>12</v>
      </c>
      <c r="V5" s="31">
        <f aca="true" t="shared" si="3" ref="V5:V36">T5-$T$5</f>
        <v>0</v>
      </c>
      <c r="W5" s="110">
        <f aca="true" t="shared" si="4" ref="W5:W36">IF((COUNTA(D5:S5)&gt;12),LARGE(D5:S5,1)+LARGE(D5:S5,2)+LARGE(D5:S5,3)+LARGE(D5:S5,4)+LARGE(D5:S5,5)+LARGE(D5:S5,6)+LARGE(D5:S5,7)+LARGE(D5:S5,8)+LARGE(D5:S5,9)+LARGE(D5:S5,10)+LARGE(D5:S5,11)+LARGE(D5:S5,12),SUM(D5:S5))</f>
        <v>964.7369781466542</v>
      </c>
    </row>
    <row r="6" spans="1:23" ht="12.75" customHeight="1">
      <c r="A6" s="172" t="s">
        <v>53</v>
      </c>
      <c r="B6" s="44" t="s">
        <v>701</v>
      </c>
      <c r="C6" s="168">
        <v>1978</v>
      </c>
      <c r="D6" s="31">
        <v>74.5945945945946</v>
      </c>
      <c r="E6" s="31">
        <v>88.70233232191191</v>
      </c>
      <c r="F6" s="31">
        <v>58.243167875069716</v>
      </c>
      <c r="G6" s="31">
        <v>70.58869701726844</v>
      </c>
      <c r="H6" s="31">
        <v>88.94164193867458</v>
      </c>
      <c r="I6" s="31">
        <v>35.89</v>
      </c>
      <c r="J6" s="31">
        <v>78.89437183248867</v>
      </c>
      <c r="K6" s="31">
        <v>93.22604513503515</v>
      </c>
      <c r="L6" s="31">
        <v>64.57198443579765</v>
      </c>
      <c r="M6" s="31">
        <v>57.62368956344859</v>
      </c>
      <c r="N6" s="31">
        <v>70.48356807511738</v>
      </c>
      <c r="O6" s="31">
        <v>45.7741791378155</v>
      </c>
      <c r="P6" s="31">
        <v>59.98123324396782</v>
      </c>
      <c r="Q6" s="31"/>
      <c r="R6" s="31"/>
      <c r="S6" s="31"/>
      <c r="T6" s="173">
        <f t="shared" si="1"/>
        <v>887.51550517119</v>
      </c>
      <c r="U6" s="174">
        <f t="shared" si="2"/>
        <v>13</v>
      </c>
      <c r="V6" s="31">
        <f t="shared" si="3"/>
        <v>-77.22147297546428</v>
      </c>
      <c r="W6" s="110">
        <f t="shared" si="4"/>
        <v>851.62550517119</v>
      </c>
    </row>
    <row r="7" spans="1:23" ht="12.75" customHeight="1">
      <c r="A7" s="172" t="s">
        <v>54</v>
      </c>
      <c r="B7" s="195" t="s">
        <v>739</v>
      </c>
      <c r="C7" s="168">
        <v>1975</v>
      </c>
      <c r="D7" s="31">
        <v>66.67664670658682</v>
      </c>
      <c r="E7" s="31">
        <v>73.79374456755164</v>
      </c>
      <c r="F7" s="31">
        <v>59.42857142857143</v>
      </c>
      <c r="G7" s="31">
        <v>77.77678171223668</v>
      </c>
      <c r="H7" s="31">
        <v>72.3928839889752</v>
      </c>
      <c r="I7" s="31">
        <v>90.55233494363928</v>
      </c>
      <c r="J7" s="31">
        <v>87.91452592246614</v>
      </c>
      <c r="K7" s="31">
        <v>80.63703703703703</v>
      </c>
      <c r="L7" s="31">
        <v>60.634241245136174</v>
      </c>
      <c r="M7" s="31">
        <v>47.25709939148073</v>
      </c>
      <c r="N7" s="31">
        <v>38.558685446009385</v>
      </c>
      <c r="O7" s="31">
        <v>48.99679743795037</v>
      </c>
      <c r="P7" s="31">
        <v>38.801608579088466</v>
      </c>
      <c r="Q7" s="31"/>
      <c r="R7" s="31"/>
      <c r="S7" s="31"/>
      <c r="T7" s="173">
        <f t="shared" si="1"/>
        <v>843.4209584067295</v>
      </c>
      <c r="U7" s="174">
        <f t="shared" si="2"/>
        <v>13</v>
      </c>
      <c r="V7" s="31">
        <f t="shared" si="3"/>
        <v>-121.31601973992474</v>
      </c>
      <c r="W7" s="110">
        <f t="shared" si="4"/>
        <v>804.86227296072</v>
      </c>
    </row>
    <row r="8" spans="1:23" ht="12.75" customHeight="1">
      <c r="A8" s="172" t="s">
        <v>55</v>
      </c>
      <c r="B8" s="44" t="s">
        <v>730</v>
      </c>
      <c r="C8" s="168">
        <v>2004</v>
      </c>
      <c r="D8" s="31">
        <v>59.4973544973545</v>
      </c>
      <c r="E8" s="31">
        <v>72.94043144319339</v>
      </c>
      <c r="F8" s="31">
        <v>67.0957095709571</v>
      </c>
      <c r="G8" s="31">
        <v>87.4869109947644</v>
      </c>
      <c r="H8" s="31"/>
      <c r="I8" s="31">
        <v>103.6813012953624</v>
      </c>
      <c r="J8" s="31">
        <v>94.3138936535163</v>
      </c>
      <c r="K8" s="31">
        <v>93.57886904761904</v>
      </c>
      <c r="L8" s="31">
        <v>49.28793774319065</v>
      </c>
      <c r="M8" s="31"/>
      <c r="N8" s="31">
        <v>44.1924882629108</v>
      </c>
      <c r="O8" s="31">
        <v>66.83333333333334</v>
      </c>
      <c r="P8" s="31">
        <v>49.525469168900806</v>
      </c>
      <c r="Q8" s="31"/>
      <c r="R8" s="31"/>
      <c r="S8" s="31"/>
      <c r="T8" s="173">
        <f t="shared" si="1"/>
        <v>788.4336990111028</v>
      </c>
      <c r="U8" s="174">
        <f t="shared" si="2"/>
        <v>11</v>
      </c>
      <c r="V8" s="31">
        <f t="shared" si="3"/>
        <v>-176.3032791355514</v>
      </c>
      <c r="W8" s="110">
        <f t="shared" si="4"/>
        <v>788.4336990111028</v>
      </c>
    </row>
    <row r="9" spans="1:23" ht="12.75" customHeight="1">
      <c r="A9" s="172" t="s">
        <v>56</v>
      </c>
      <c r="B9" s="44" t="s">
        <v>698</v>
      </c>
      <c r="C9" s="168">
        <v>1973</v>
      </c>
      <c r="D9" s="31"/>
      <c r="E9" s="31">
        <v>75.82297009764851</v>
      </c>
      <c r="F9" s="31">
        <v>71.52204836415362</v>
      </c>
      <c r="G9" s="31">
        <v>66.58474882544272</v>
      </c>
      <c r="H9" s="31">
        <v>97.04495210022107</v>
      </c>
      <c r="I9" s="31">
        <v>40.5</v>
      </c>
      <c r="J9" s="31">
        <v>86.8362662586075</v>
      </c>
      <c r="K9" s="31">
        <v>101.35699373695199</v>
      </c>
      <c r="L9" s="31">
        <v>52.83657587548637</v>
      </c>
      <c r="M9" s="31">
        <v>28.330140763314468</v>
      </c>
      <c r="N9" s="31">
        <v>58.27699530516433</v>
      </c>
      <c r="O9" s="31">
        <v>39.86709876147084</v>
      </c>
      <c r="P9" s="31">
        <v>35.048257372654156</v>
      </c>
      <c r="Q9" s="31"/>
      <c r="R9" s="31"/>
      <c r="S9" s="31"/>
      <c r="T9" s="173">
        <f t="shared" si="1"/>
        <v>754.0270474611154</v>
      </c>
      <c r="U9" s="174">
        <f t="shared" si="2"/>
        <v>12</v>
      </c>
      <c r="V9" s="31">
        <f t="shared" si="3"/>
        <v>-210.70993068553878</v>
      </c>
      <c r="W9" s="110">
        <f t="shared" si="4"/>
        <v>754.0270474611154</v>
      </c>
    </row>
    <row r="10" spans="1:23" ht="12.75" customHeight="1">
      <c r="A10" s="172" t="s">
        <v>57</v>
      </c>
      <c r="B10" s="44" t="s">
        <v>743</v>
      </c>
      <c r="C10" s="168">
        <v>2008</v>
      </c>
      <c r="D10" s="31">
        <v>70.60509554140127</v>
      </c>
      <c r="E10" s="31">
        <v>69.19338238194817</v>
      </c>
      <c r="F10" s="31">
        <v>73.60294117647058</v>
      </c>
      <c r="G10" s="31">
        <v>97.9794313369631</v>
      </c>
      <c r="H10" s="31">
        <v>97.47313819933306</v>
      </c>
      <c r="I10" s="31">
        <v>108.74441029988344</v>
      </c>
      <c r="J10" s="31">
        <v>86.88361408882083</v>
      </c>
      <c r="K10" s="31"/>
      <c r="L10" s="31">
        <v>42.89105058365758</v>
      </c>
      <c r="M10" s="31"/>
      <c r="N10" s="31"/>
      <c r="O10" s="31"/>
      <c r="P10" s="31"/>
      <c r="Q10" s="31"/>
      <c r="R10" s="31"/>
      <c r="S10" s="31"/>
      <c r="T10" s="173">
        <f t="shared" si="1"/>
        <v>647.3730636084781</v>
      </c>
      <c r="U10" s="174">
        <f t="shared" si="2"/>
        <v>8</v>
      </c>
      <c r="V10" s="31">
        <f t="shared" si="3"/>
        <v>-317.3639145381761</v>
      </c>
      <c r="W10" s="110">
        <f t="shared" si="4"/>
        <v>647.3730636084781</v>
      </c>
    </row>
    <row r="11" spans="1:23" ht="12.75" customHeight="1">
      <c r="A11" s="172" t="s">
        <v>58</v>
      </c>
      <c r="B11" s="44" t="s">
        <v>762</v>
      </c>
      <c r="C11" s="168">
        <v>2009</v>
      </c>
      <c r="D11" s="31">
        <v>96.96428571428571</v>
      </c>
      <c r="E11" s="31">
        <v>72.17422861114042</v>
      </c>
      <c r="F11" s="31"/>
      <c r="G11" s="31"/>
      <c r="H11" s="31">
        <v>93.67864693446087</v>
      </c>
      <c r="I11" s="31"/>
      <c r="J11" s="31"/>
      <c r="K11" s="31"/>
      <c r="L11" s="31">
        <v>36.92996108949416</v>
      </c>
      <c r="M11" s="31">
        <v>101.61581920903956</v>
      </c>
      <c r="N11" s="31">
        <v>66.72769953051643</v>
      </c>
      <c r="O11" s="31">
        <v>64.64163090128756</v>
      </c>
      <c r="P11" s="31">
        <v>24.324396782841823</v>
      </c>
      <c r="Q11" s="31"/>
      <c r="R11" s="31"/>
      <c r="S11" s="31"/>
      <c r="T11" s="173">
        <f t="shared" si="1"/>
        <v>557.0566687730666</v>
      </c>
      <c r="U11" s="174">
        <f t="shared" si="2"/>
        <v>8</v>
      </c>
      <c r="V11" s="31">
        <f t="shared" si="3"/>
        <v>-407.68030937358765</v>
      </c>
      <c r="W11" s="110">
        <f t="shared" si="4"/>
        <v>557.0566687730666</v>
      </c>
    </row>
    <row r="12" spans="1:23" s="1" customFormat="1" ht="12.75" customHeight="1">
      <c r="A12" s="172" t="s">
        <v>59</v>
      </c>
      <c r="B12" s="178" t="s">
        <v>725</v>
      </c>
      <c r="C12" s="168">
        <v>2003</v>
      </c>
      <c r="D12" s="31">
        <v>81.86567164179104</v>
      </c>
      <c r="E12" s="31">
        <v>77.0800903444392</v>
      </c>
      <c r="F12" s="31">
        <v>71.6535994297933</v>
      </c>
      <c r="G12" s="31">
        <v>110.01396648044692</v>
      </c>
      <c r="H12" s="31"/>
      <c r="I12" s="31">
        <v>39.92</v>
      </c>
      <c r="J12" s="31"/>
      <c r="K12" s="31"/>
      <c r="L12" s="31">
        <v>48.13618677042801</v>
      </c>
      <c r="M12" s="31"/>
      <c r="N12" s="31"/>
      <c r="O12" s="31"/>
      <c r="P12" s="31"/>
      <c r="Q12" s="31"/>
      <c r="R12" s="31"/>
      <c r="S12" s="31"/>
      <c r="T12" s="173">
        <f t="shared" si="1"/>
        <v>428.6695146668985</v>
      </c>
      <c r="U12" s="174">
        <f t="shared" si="2"/>
        <v>6</v>
      </c>
      <c r="V12" s="31">
        <f t="shared" si="3"/>
        <v>-536.0674634797557</v>
      </c>
      <c r="W12" s="110">
        <f t="shared" si="4"/>
        <v>428.6695146668985</v>
      </c>
    </row>
    <row r="13" spans="1:23" s="1" customFormat="1" ht="12.75" customHeight="1">
      <c r="A13" s="172" t="s">
        <v>60</v>
      </c>
      <c r="B13" s="44" t="s">
        <v>726</v>
      </c>
      <c r="C13" s="168">
        <v>1988</v>
      </c>
      <c r="D13" s="31">
        <v>72.76315789473684</v>
      </c>
      <c r="E13" s="31">
        <v>75.77219890999416</v>
      </c>
      <c r="F13" s="31">
        <v>54.81865284974093</v>
      </c>
      <c r="G13" s="31"/>
      <c r="H13" s="31"/>
      <c r="I13" s="31"/>
      <c r="J13" s="31">
        <v>79.78579175704989</v>
      </c>
      <c r="K13" s="31"/>
      <c r="L13" s="31">
        <v>48.63424124513617</v>
      </c>
      <c r="M13" s="31">
        <v>55.01132300357568</v>
      </c>
      <c r="N13" s="31">
        <v>34.80281690140845</v>
      </c>
      <c r="O13" s="31"/>
      <c r="P13" s="31"/>
      <c r="Q13" s="31"/>
      <c r="R13" s="31"/>
      <c r="S13" s="31"/>
      <c r="T13" s="173">
        <f t="shared" si="1"/>
        <v>421.58818256164216</v>
      </c>
      <c r="U13" s="174">
        <f t="shared" si="2"/>
        <v>7</v>
      </c>
      <c r="V13" s="31">
        <f t="shared" si="3"/>
        <v>-543.1487955850121</v>
      </c>
      <c r="W13" s="110">
        <f t="shared" si="4"/>
        <v>421.58818256164216</v>
      </c>
    </row>
    <row r="14" spans="1:23" s="1" customFormat="1" ht="12.75" customHeight="1">
      <c r="A14" s="172" t="s">
        <v>61</v>
      </c>
      <c r="B14" s="44" t="s">
        <v>680</v>
      </c>
      <c r="C14" s="168">
        <v>1968</v>
      </c>
      <c r="D14" s="31"/>
      <c r="E14" s="31"/>
      <c r="F14" s="31">
        <v>67.66666666666666</v>
      </c>
      <c r="G14" s="31">
        <v>76.53508771929825</v>
      </c>
      <c r="H14" s="31"/>
      <c r="I14" s="31"/>
      <c r="J14" s="31">
        <v>95.90717669766626</v>
      </c>
      <c r="K14" s="31"/>
      <c r="L14" s="31">
        <v>55.48249027237354</v>
      </c>
      <c r="M14" s="31"/>
      <c r="N14" s="31">
        <v>55.929577464788736</v>
      </c>
      <c r="O14" s="31"/>
      <c r="P14" s="31">
        <v>52.474530831099194</v>
      </c>
      <c r="Q14" s="31"/>
      <c r="R14" s="31"/>
      <c r="S14" s="31"/>
      <c r="T14" s="173">
        <f t="shared" si="1"/>
        <v>403.9955296518926</v>
      </c>
      <c r="U14" s="174">
        <f t="shared" si="2"/>
        <v>6</v>
      </c>
      <c r="V14" s="31">
        <f t="shared" si="3"/>
        <v>-560.7414484947617</v>
      </c>
      <c r="W14" s="110">
        <f t="shared" si="4"/>
        <v>403.9955296518926</v>
      </c>
    </row>
    <row r="15" spans="1:23" ht="12.75" customHeight="1">
      <c r="A15" s="172" t="s">
        <v>62</v>
      </c>
      <c r="B15" s="44" t="s">
        <v>921</v>
      </c>
      <c r="C15" s="168">
        <v>1983</v>
      </c>
      <c r="D15" s="31"/>
      <c r="E15" s="260"/>
      <c r="F15" s="31"/>
      <c r="G15" s="31"/>
      <c r="H15" s="31"/>
      <c r="I15" s="31"/>
      <c r="J15" s="31"/>
      <c r="K15" s="31">
        <v>103.44220025784271</v>
      </c>
      <c r="L15" s="31">
        <v>55.38910505836575</v>
      </c>
      <c r="M15" s="31">
        <v>45.320281246211664</v>
      </c>
      <c r="N15" s="31">
        <v>60.154929577464785</v>
      </c>
      <c r="O15" s="31">
        <v>62.73175296319402</v>
      </c>
      <c r="P15" s="31">
        <v>45.50402144772118</v>
      </c>
      <c r="Q15" s="31"/>
      <c r="R15" s="31"/>
      <c r="S15" s="31"/>
      <c r="T15" s="173">
        <f t="shared" si="1"/>
        <v>372.54229055080015</v>
      </c>
      <c r="U15" s="174">
        <f t="shared" si="2"/>
        <v>6</v>
      </c>
      <c r="V15" s="31">
        <f t="shared" si="3"/>
        <v>-592.194687595854</v>
      </c>
      <c r="W15" s="110">
        <f t="shared" si="4"/>
        <v>372.54229055080015</v>
      </c>
    </row>
    <row r="16" spans="1:23" s="1" customFormat="1" ht="12.75" customHeight="1">
      <c r="A16" s="172" t="s">
        <v>63</v>
      </c>
      <c r="B16" s="44" t="s">
        <v>728</v>
      </c>
      <c r="C16" s="168">
        <v>1983</v>
      </c>
      <c r="D16" s="31"/>
      <c r="E16" s="31">
        <v>82.93688641373521</v>
      </c>
      <c r="F16" s="31">
        <v>75.43116490166415</v>
      </c>
      <c r="G16" s="31"/>
      <c r="H16" s="31"/>
      <c r="I16" s="31"/>
      <c r="J16" s="31">
        <v>98.75433473261546</v>
      </c>
      <c r="K16" s="31">
        <v>103.03418803418803</v>
      </c>
      <c r="L16" s="31"/>
      <c r="M16" s="31"/>
      <c r="N16" s="31"/>
      <c r="O16" s="31"/>
      <c r="P16" s="31"/>
      <c r="Q16" s="31"/>
      <c r="R16" s="31"/>
      <c r="S16" s="31"/>
      <c r="T16" s="173">
        <f t="shared" si="1"/>
        <v>360.1565740822029</v>
      </c>
      <c r="U16" s="174">
        <f t="shared" si="2"/>
        <v>4</v>
      </c>
      <c r="V16" s="31">
        <f t="shared" si="3"/>
        <v>-604.5804040644514</v>
      </c>
      <c r="W16" s="110">
        <f t="shared" si="4"/>
        <v>360.1565740822029</v>
      </c>
    </row>
    <row r="17" spans="1:23" ht="12.75">
      <c r="A17" s="172" t="s">
        <v>64</v>
      </c>
      <c r="B17" s="182" t="s">
        <v>922</v>
      </c>
      <c r="C17" s="168">
        <v>1986</v>
      </c>
      <c r="D17" s="31"/>
      <c r="E17" s="261"/>
      <c r="F17" s="31"/>
      <c r="G17" s="31"/>
      <c r="H17" s="31"/>
      <c r="I17" s="31"/>
      <c r="J17" s="31"/>
      <c r="K17" s="31">
        <v>85.74037834311807</v>
      </c>
      <c r="L17" s="31">
        <v>50.61089494163423</v>
      </c>
      <c r="M17" s="31">
        <v>55.10447761194029</v>
      </c>
      <c r="N17" s="31">
        <v>58.74647887323944</v>
      </c>
      <c r="O17" s="31">
        <v>43.93046451980622</v>
      </c>
      <c r="P17" s="31">
        <v>32.09919571045576</v>
      </c>
      <c r="Q17" s="31"/>
      <c r="R17" s="31"/>
      <c r="S17" s="31"/>
      <c r="T17" s="173">
        <f t="shared" si="1"/>
        <v>326.231890000194</v>
      </c>
      <c r="U17" s="174">
        <f t="shared" si="2"/>
        <v>6</v>
      </c>
      <c r="V17" s="31">
        <f t="shared" si="3"/>
        <v>-638.5050881464601</v>
      </c>
      <c r="W17" s="110">
        <f t="shared" si="4"/>
        <v>326.231890000194</v>
      </c>
    </row>
    <row r="18" spans="1:23" ht="12.75">
      <c r="A18" s="172" t="s">
        <v>65</v>
      </c>
      <c r="B18" s="44" t="s">
        <v>708</v>
      </c>
      <c r="C18" s="168">
        <v>1978</v>
      </c>
      <c r="D18" s="31"/>
      <c r="E18" s="31">
        <v>77.92697134589531</v>
      </c>
      <c r="F18" s="31">
        <v>55.55028962611901</v>
      </c>
      <c r="G18" s="31">
        <v>78.11541929666366</v>
      </c>
      <c r="H18" s="31"/>
      <c r="I18" s="31">
        <v>100.47215404946196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173">
        <f t="shared" si="1"/>
        <v>312.06483431813996</v>
      </c>
      <c r="U18" s="174">
        <f t="shared" si="2"/>
        <v>4</v>
      </c>
      <c r="V18" s="31">
        <f t="shared" si="3"/>
        <v>-652.6721438285142</v>
      </c>
      <c r="W18" s="110">
        <f t="shared" si="4"/>
        <v>312.06483431813996</v>
      </c>
    </row>
    <row r="19" spans="1:23" ht="12.75">
      <c r="A19" s="172" t="s">
        <v>66</v>
      </c>
      <c r="B19" s="182" t="s">
        <v>780</v>
      </c>
      <c r="C19" s="168">
        <v>1977</v>
      </c>
      <c r="D19" s="31"/>
      <c r="E19" s="31">
        <v>81.52770891321106</v>
      </c>
      <c r="F19" s="31">
        <v>71.96275071633238</v>
      </c>
      <c r="G19" s="31"/>
      <c r="H19" s="31">
        <v>98.05151175811869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173">
        <f t="shared" si="1"/>
        <v>251.54197138766213</v>
      </c>
      <c r="U19" s="174">
        <f t="shared" si="2"/>
        <v>3</v>
      </c>
      <c r="V19" s="31">
        <f t="shared" si="3"/>
        <v>-713.1950067589921</v>
      </c>
      <c r="W19" s="110">
        <f t="shared" si="4"/>
        <v>251.54197138766213</v>
      </c>
    </row>
    <row r="20" spans="1:23" ht="12.75">
      <c r="A20" s="172" t="s">
        <v>67</v>
      </c>
      <c r="B20" s="44" t="s">
        <v>723</v>
      </c>
      <c r="C20" s="168">
        <v>1966</v>
      </c>
      <c r="D20" s="31">
        <v>67.04819277108435</v>
      </c>
      <c r="E20" s="31">
        <v>66.26892291233045</v>
      </c>
      <c r="F20" s="31"/>
      <c r="G20" s="31"/>
      <c r="H20" s="31"/>
      <c r="I20" s="31"/>
      <c r="J20" s="31"/>
      <c r="K20" s="31"/>
      <c r="L20" s="31"/>
      <c r="M20" s="31"/>
      <c r="N20" s="31">
        <v>57.33802816901409</v>
      </c>
      <c r="O20" s="31"/>
      <c r="P20" s="31">
        <v>52.742627345844504</v>
      </c>
      <c r="Q20" s="31"/>
      <c r="R20" s="31"/>
      <c r="S20" s="31"/>
      <c r="T20" s="173">
        <f t="shared" si="1"/>
        <v>243.39777119827338</v>
      </c>
      <c r="U20" s="174">
        <f t="shared" si="2"/>
        <v>4</v>
      </c>
      <c r="V20" s="31">
        <f t="shared" si="3"/>
        <v>-721.3392069483808</v>
      </c>
      <c r="W20" s="110">
        <f t="shared" si="4"/>
        <v>243.39777119827338</v>
      </c>
    </row>
    <row r="21" spans="1:23" ht="12.75">
      <c r="A21" s="172" t="s">
        <v>68</v>
      </c>
      <c r="B21" s="44" t="s">
        <v>748</v>
      </c>
      <c r="C21" s="168">
        <v>1998</v>
      </c>
      <c r="D21" s="31"/>
      <c r="E21" s="261"/>
      <c r="F21" s="31"/>
      <c r="G21" s="31"/>
      <c r="H21" s="31">
        <v>110.8340573414422</v>
      </c>
      <c r="I21" s="31"/>
      <c r="J21" s="31"/>
      <c r="K21" s="31">
        <v>114.43675889328064</v>
      </c>
      <c r="L21" s="31"/>
      <c r="M21" s="31"/>
      <c r="N21" s="31"/>
      <c r="O21" s="31"/>
      <c r="P21" s="31"/>
      <c r="Q21" s="31"/>
      <c r="R21" s="31"/>
      <c r="S21" s="31"/>
      <c r="T21" s="173">
        <f t="shared" si="1"/>
        <v>225.27081623472284</v>
      </c>
      <c r="U21" s="174">
        <f t="shared" si="2"/>
        <v>2</v>
      </c>
      <c r="V21" s="31">
        <f t="shared" si="3"/>
        <v>-739.4661619119314</v>
      </c>
      <c r="W21" s="110">
        <f t="shared" si="4"/>
        <v>225.27081623472284</v>
      </c>
    </row>
    <row r="22" spans="1:23" ht="12.75">
      <c r="A22" s="172" t="s">
        <v>69</v>
      </c>
      <c r="B22" s="44" t="s">
        <v>873</v>
      </c>
      <c r="C22" s="168"/>
      <c r="D22" s="31"/>
      <c r="E22" s="31"/>
      <c r="F22" s="31"/>
      <c r="G22" s="31"/>
      <c r="H22" s="31">
        <v>112.19576719576719</v>
      </c>
      <c r="I22" s="31"/>
      <c r="J22" s="31">
        <v>98.51282517736948</v>
      </c>
      <c r="K22" s="31"/>
      <c r="L22" s="31"/>
      <c r="M22" s="31"/>
      <c r="N22" s="31"/>
      <c r="O22" s="31"/>
      <c r="P22" s="31"/>
      <c r="Q22" s="31"/>
      <c r="R22" s="31"/>
      <c r="S22" s="31"/>
      <c r="T22" s="173">
        <f t="shared" si="1"/>
        <v>210.70859237313667</v>
      </c>
      <c r="U22" s="174">
        <f t="shared" si="2"/>
        <v>2</v>
      </c>
      <c r="V22" s="31">
        <f t="shared" si="3"/>
        <v>-754.0283857735176</v>
      </c>
      <c r="W22" s="110">
        <f t="shared" si="4"/>
        <v>210.70859237313667</v>
      </c>
    </row>
    <row r="23" spans="1:23" ht="12.75">
      <c r="A23" s="172" t="s">
        <v>70</v>
      </c>
      <c r="B23" s="190" t="s">
        <v>788</v>
      </c>
      <c r="C23" s="168">
        <v>2004</v>
      </c>
      <c r="D23" s="31"/>
      <c r="E23" s="260"/>
      <c r="F23" s="31"/>
      <c r="G23" s="31">
        <v>120</v>
      </c>
      <c r="H23" s="31"/>
      <c r="I23" s="31"/>
      <c r="J23" s="31"/>
      <c r="K23" s="31"/>
      <c r="L23" s="31"/>
      <c r="M23" s="31"/>
      <c r="N23" s="31"/>
      <c r="O23" s="31">
        <v>89.31310096153847</v>
      </c>
      <c r="P23" s="31"/>
      <c r="Q23" s="31"/>
      <c r="R23" s="31"/>
      <c r="S23" s="31"/>
      <c r="T23" s="173">
        <f t="shared" si="1"/>
        <v>209.31310096153845</v>
      </c>
      <c r="U23" s="174">
        <f t="shared" si="2"/>
        <v>2</v>
      </c>
      <c r="V23" s="31">
        <f t="shared" si="3"/>
        <v>-755.4238771851158</v>
      </c>
      <c r="W23" s="110">
        <f t="shared" si="4"/>
        <v>209.31310096153845</v>
      </c>
    </row>
    <row r="24" spans="1:23" ht="12.75">
      <c r="A24" s="172" t="s">
        <v>71</v>
      </c>
      <c r="B24" s="44" t="s">
        <v>936</v>
      </c>
      <c r="C24" s="168"/>
      <c r="D24" s="31">
        <v>35.029154518950435</v>
      </c>
      <c r="E24" s="31">
        <v>63.099067244065864</v>
      </c>
      <c r="F24" s="31"/>
      <c r="G24" s="31"/>
      <c r="H24" s="31"/>
      <c r="I24" s="31"/>
      <c r="J24" s="31"/>
      <c r="K24" s="31"/>
      <c r="L24" s="31">
        <v>32.94552529182879</v>
      </c>
      <c r="M24" s="31"/>
      <c r="N24" s="31">
        <v>26.352112676056336</v>
      </c>
      <c r="O24" s="31">
        <v>40.41939686054844</v>
      </c>
      <c r="P24" s="31"/>
      <c r="Q24" s="31"/>
      <c r="R24" s="31"/>
      <c r="S24" s="31"/>
      <c r="T24" s="173">
        <f t="shared" si="1"/>
        <v>197.84525659144987</v>
      </c>
      <c r="U24" s="174">
        <f t="shared" si="2"/>
        <v>5</v>
      </c>
      <c r="V24" s="31">
        <f t="shared" si="3"/>
        <v>-766.8917215552044</v>
      </c>
      <c r="W24" s="110">
        <f t="shared" si="4"/>
        <v>197.84525659144987</v>
      </c>
    </row>
    <row r="25" spans="1:23" ht="12.75">
      <c r="A25" s="172" t="s">
        <v>72</v>
      </c>
      <c r="B25" s="44" t="s">
        <v>812</v>
      </c>
      <c r="C25" s="168">
        <v>1990</v>
      </c>
      <c r="D25" s="31">
        <v>69.375</v>
      </c>
      <c r="E25" s="31"/>
      <c r="F25" s="31"/>
      <c r="G25" s="31"/>
      <c r="H25" s="31"/>
      <c r="I25" s="31"/>
      <c r="J25" s="31">
        <v>91.60623042689963</v>
      </c>
      <c r="K25" s="31"/>
      <c r="L25" s="31"/>
      <c r="M25" s="31"/>
      <c r="N25" s="31"/>
      <c r="O25" s="31"/>
      <c r="P25" s="31">
        <v>35.316353887399465</v>
      </c>
      <c r="Q25" s="31"/>
      <c r="R25" s="31"/>
      <c r="S25" s="31"/>
      <c r="T25" s="173">
        <f t="shared" si="1"/>
        <v>196.2975843142991</v>
      </c>
      <c r="U25" s="174">
        <f t="shared" si="2"/>
        <v>3</v>
      </c>
      <c r="V25" s="31">
        <f t="shared" si="3"/>
        <v>-768.4393938323551</v>
      </c>
      <c r="W25" s="110">
        <f t="shared" si="4"/>
        <v>196.2975843142991</v>
      </c>
    </row>
    <row r="26" spans="1:23" ht="12.75">
      <c r="A26" s="172" t="s">
        <v>73</v>
      </c>
      <c r="B26" s="44" t="s">
        <v>790</v>
      </c>
      <c r="C26" s="168">
        <v>1975</v>
      </c>
      <c r="D26" s="31"/>
      <c r="E26" s="31"/>
      <c r="F26" s="31"/>
      <c r="G26" s="31">
        <v>88.45459373340415</v>
      </c>
      <c r="H26" s="31"/>
      <c r="I26" s="31">
        <v>102.72298088177915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173">
        <f t="shared" si="1"/>
        <v>191.1775746151833</v>
      </c>
      <c r="U26" s="174">
        <f t="shared" si="2"/>
        <v>2</v>
      </c>
      <c r="V26" s="31">
        <f t="shared" si="3"/>
        <v>-773.5594035314709</v>
      </c>
      <c r="W26" s="110">
        <f t="shared" si="4"/>
        <v>191.1775746151833</v>
      </c>
    </row>
    <row r="27" spans="1:23" ht="12.75">
      <c r="A27" s="172" t="s">
        <v>74</v>
      </c>
      <c r="B27" s="44" t="s">
        <v>935</v>
      </c>
      <c r="C27" s="168"/>
      <c r="D27" s="31">
        <v>29.939467312348672</v>
      </c>
      <c r="E27" s="31">
        <v>51.92951760448976</v>
      </c>
      <c r="F27" s="31"/>
      <c r="G27" s="31"/>
      <c r="H27" s="31"/>
      <c r="I27" s="31"/>
      <c r="J27" s="31"/>
      <c r="K27" s="31"/>
      <c r="L27" s="31">
        <v>43.24902723735408</v>
      </c>
      <c r="M27" s="31"/>
      <c r="N27" s="31">
        <v>21.187793427230048</v>
      </c>
      <c r="O27" s="31">
        <v>41.205759127485535</v>
      </c>
      <c r="P27" s="31"/>
      <c r="Q27" s="31"/>
      <c r="R27" s="31"/>
      <c r="S27" s="31"/>
      <c r="T27" s="173">
        <f t="shared" si="1"/>
        <v>187.5115647089081</v>
      </c>
      <c r="U27" s="174">
        <f t="shared" si="2"/>
        <v>5</v>
      </c>
      <c r="V27" s="31">
        <f t="shared" si="3"/>
        <v>-777.225413437746</v>
      </c>
      <c r="W27" s="110">
        <f t="shared" si="4"/>
        <v>187.5115647089081</v>
      </c>
    </row>
    <row r="28" spans="1:23" ht="12.75">
      <c r="A28" s="172" t="s">
        <v>75</v>
      </c>
      <c r="B28" s="44" t="s">
        <v>724</v>
      </c>
      <c r="C28" s="168">
        <v>1981</v>
      </c>
      <c r="D28" s="31"/>
      <c r="E28" s="263"/>
      <c r="F28" s="31"/>
      <c r="G28" s="31"/>
      <c r="H28" s="31"/>
      <c r="I28" s="31"/>
      <c r="J28" s="31"/>
      <c r="K28" s="31"/>
      <c r="L28" s="31"/>
      <c r="M28" s="31">
        <v>59.995918367346945</v>
      </c>
      <c r="N28" s="31">
        <v>63.441314553990615</v>
      </c>
      <c r="O28" s="31"/>
      <c r="P28" s="31">
        <v>53.01072386058981</v>
      </c>
      <c r="Q28" s="31"/>
      <c r="R28" s="31"/>
      <c r="S28" s="31"/>
      <c r="T28" s="173">
        <f t="shared" si="1"/>
        <v>176.4479567819274</v>
      </c>
      <c r="U28" s="174">
        <f t="shared" si="2"/>
        <v>3</v>
      </c>
      <c r="V28" s="31">
        <f t="shared" si="3"/>
        <v>-788.2890213647269</v>
      </c>
      <c r="W28" s="110">
        <f t="shared" si="4"/>
        <v>176.4479567819274</v>
      </c>
    </row>
    <row r="29" spans="1:23" ht="12.75">
      <c r="A29" s="172" t="s">
        <v>76</v>
      </c>
      <c r="B29" s="44" t="s">
        <v>707</v>
      </c>
      <c r="C29" s="168">
        <v>1977</v>
      </c>
      <c r="D29" s="31"/>
      <c r="E29" s="31"/>
      <c r="F29" s="31"/>
      <c r="G29" s="31">
        <v>79.45571955719558</v>
      </c>
      <c r="H29" s="31"/>
      <c r="I29" s="31"/>
      <c r="J29" s="31"/>
      <c r="K29" s="31"/>
      <c r="L29" s="31">
        <v>47.40466926070038</v>
      </c>
      <c r="M29" s="31"/>
      <c r="N29" s="31"/>
      <c r="O29" s="31"/>
      <c r="P29" s="31"/>
      <c r="Q29" s="31"/>
      <c r="R29" s="31"/>
      <c r="S29" s="31"/>
      <c r="T29" s="173">
        <f t="shared" si="1"/>
        <v>126.86038881789597</v>
      </c>
      <c r="U29" s="174">
        <f t="shared" si="2"/>
        <v>2</v>
      </c>
      <c r="V29" s="31">
        <f t="shared" si="3"/>
        <v>-837.8765893287582</v>
      </c>
      <c r="W29" s="110">
        <f t="shared" si="4"/>
        <v>126.86038881789597</v>
      </c>
    </row>
    <row r="30" spans="1:23" ht="12.75">
      <c r="A30" s="172" t="s">
        <v>77</v>
      </c>
      <c r="B30" s="44" t="s">
        <v>767</v>
      </c>
      <c r="C30" s="168"/>
      <c r="D30" s="31">
        <v>64.19540229885058</v>
      </c>
      <c r="E30" s="31">
        <v>61.872827255011266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173">
        <f t="shared" si="1"/>
        <v>126.06822955386184</v>
      </c>
      <c r="U30" s="174">
        <f t="shared" si="2"/>
        <v>2</v>
      </c>
      <c r="V30" s="31">
        <f t="shared" si="3"/>
        <v>-838.6687485927923</v>
      </c>
      <c r="W30" s="110">
        <f t="shared" si="4"/>
        <v>126.06822955386184</v>
      </c>
    </row>
    <row r="31" spans="1:23" ht="12.75">
      <c r="A31" s="172" t="s">
        <v>78</v>
      </c>
      <c r="B31" s="44" t="s">
        <v>695</v>
      </c>
      <c r="C31" s="168">
        <v>2000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>
        <v>63.441314553990615</v>
      </c>
      <c r="O31" s="31"/>
      <c r="P31" s="31">
        <v>59.98123324396782</v>
      </c>
      <c r="Q31" s="31"/>
      <c r="R31" s="31"/>
      <c r="S31" s="31"/>
      <c r="T31" s="173">
        <f t="shared" si="1"/>
        <v>123.42254779795843</v>
      </c>
      <c r="U31" s="174">
        <f t="shared" si="2"/>
        <v>2</v>
      </c>
      <c r="V31" s="31">
        <f t="shared" si="3"/>
        <v>-841.3144303486959</v>
      </c>
      <c r="W31" s="110">
        <f t="shared" si="4"/>
        <v>123.42254779795843</v>
      </c>
    </row>
    <row r="32" spans="1:23" ht="12.75">
      <c r="A32" s="172" t="s">
        <v>79</v>
      </c>
      <c r="B32" s="44" t="s">
        <v>770</v>
      </c>
      <c r="C32" s="168">
        <v>1968</v>
      </c>
      <c r="D32" s="31"/>
      <c r="E32" s="261"/>
      <c r="F32" s="31"/>
      <c r="G32" s="31"/>
      <c r="H32" s="31"/>
      <c r="I32" s="31"/>
      <c r="J32" s="31"/>
      <c r="K32" s="31"/>
      <c r="L32" s="31"/>
      <c r="M32" s="31"/>
      <c r="N32" s="31">
        <v>67.19718309859155</v>
      </c>
      <c r="O32" s="31"/>
      <c r="P32" s="31">
        <v>50.06166219839142</v>
      </c>
      <c r="Q32" s="31"/>
      <c r="R32" s="31"/>
      <c r="S32" s="31"/>
      <c r="T32" s="173">
        <f t="shared" si="1"/>
        <v>117.25884529698297</v>
      </c>
      <c r="U32" s="174">
        <f t="shared" si="2"/>
        <v>2</v>
      </c>
      <c r="V32" s="31">
        <f t="shared" si="3"/>
        <v>-847.4781328496713</v>
      </c>
      <c r="W32" s="110">
        <f t="shared" si="4"/>
        <v>117.25884529698297</v>
      </c>
    </row>
    <row r="33" spans="1:23" ht="12.75">
      <c r="A33" s="172" t="s">
        <v>80</v>
      </c>
      <c r="B33" s="44" t="s">
        <v>702</v>
      </c>
      <c r="C33" s="168">
        <v>1977</v>
      </c>
      <c r="D33" s="31"/>
      <c r="E33" s="31"/>
      <c r="F33" s="31"/>
      <c r="G33" s="31"/>
      <c r="H33" s="31"/>
      <c r="I33" s="31"/>
      <c r="J33" s="31"/>
      <c r="K33" s="31"/>
      <c r="L33" s="31">
        <v>58.455252918287925</v>
      </c>
      <c r="M33" s="31"/>
      <c r="N33" s="31">
        <v>57.33802816901409</v>
      </c>
      <c r="O33" s="31"/>
      <c r="P33" s="31"/>
      <c r="Q33" s="31"/>
      <c r="R33" s="31"/>
      <c r="S33" s="31"/>
      <c r="T33" s="173">
        <f t="shared" si="1"/>
        <v>115.793281087302</v>
      </c>
      <c r="U33" s="174">
        <f t="shared" si="2"/>
        <v>2</v>
      </c>
      <c r="V33" s="31">
        <f t="shared" si="3"/>
        <v>-848.9436970593522</v>
      </c>
      <c r="W33" s="110">
        <f t="shared" si="4"/>
        <v>115.793281087302</v>
      </c>
    </row>
    <row r="34" spans="1:23" ht="12.75">
      <c r="A34" s="172" t="s">
        <v>81</v>
      </c>
      <c r="B34" s="182" t="s">
        <v>869</v>
      </c>
      <c r="C34" s="168"/>
      <c r="D34" s="31"/>
      <c r="E34" s="31"/>
      <c r="F34" s="31"/>
      <c r="G34" s="31">
        <v>115.69413511507054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173">
        <f t="shared" si="1"/>
        <v>115.69413511507054</v>
      </c>
      <c r="U34" s="174">
        <f t="shared" si="2"/>
        <v>1</v>
      </c>
      <c r="V34" s="31">
        <f t="shared" si="3"/>
        <v>-849.0428430315837</v>
      </c>
      <c r="W34" s="110">
        <f t="shared" si="4"/>
        <v>115.69413511507054</v>
      </c>
    </row>
    <row r="35" spans="1:23" ht="12.75">
      <c r="A35" s="172" t="s">
        <v>82</v>
      </c>
      <c r="B35" s="44" t="s">
        <v>709</v>
      </c>
      <c r="C35" s="168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>
        <v>60.624413145539904</v>
      </c>
      <c r="O35" s="31"/>
      <c r="P35" s="31">
        <v>49.257372654155496</v>
      </c>
      <c r="Q35" s="31"/>
      <c r="R35" s="31"/>
      <c r="S35" s="31"/>
      <c r="T35" s="173">
        <f t="shared" si="1"/>
        <v>109.8817857996954</v>
      </c>
      <c r="U35" s="174">
        <f t="shared" si="2"/>
        <v>2</v>
      </c>
      <c r="V35" s="31">
        <f t="shared" si="3"/>
        <v>-854.8551923469588</v>
      </c>
      <c r="W35" s="110">
        <f t="shared" si="4"/>
        <v>109.8817857996954</v>
      </c>
    </row>
    <row r="36" spans="1:23" ht="12.75">
      <c r="A36" s="172" t="s">
        <v>83</v>
      </c>
      <c r="B36" s="44" t="s">
        <v>820</v>
      </c>
      <c r="C36" s="168"/>
      <c r="D36" s="31"/>
      <c r="E36" s="31"/>
      <c r="F36" s="31"/>
      <c r="G36" s="31"/>
      <c r="H36" s="31">
        <v>107.01622971285892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173">
        <f t="shared" si="1"/>
        <v>107.01622971285892</v>
      </c>
      <c r="U36" s="174">
        <f t="shared" si="2"/>
        <v>1</v>
      </c>
      <c r="V36" s="31">
        <f t="shared" si="3"/>
        <v>-857.7207484337953</v>
      </c>
      <c r="W36" s="110">
        <f t="shared" si="4"/>
        <v>107.01622971285892</v>
      </c>
    </row>
    <row r="37" spans="1:23" ht="12.75">
      <c r="A37" s="172" t="s">
        <v>84</v>
      </c>
      <c r="B37" s="44" t="s">
        <v>939</v>
      </c>
      <c r="C37" s="168"/>
      <c r="D37" s="31"/>
      <c r="E37" s="261"/>
      <c r="F37" s="31"/>
      <c r="G37" s="31"/>
      <c r="H37" s="31"/>
      <c r="I37" s="31"/>
      <c r="J37" s="31"/>
      <c r="K37" s="31"/>
      <c r="L37" s="31"/>
      <c r="M37" s="31">
        <v>103</v>
      </c>
      <c r="N37" s="31"/>
      <c r="O37" s="31"/>
      <c r="P37" s="31"/>
      <c r="Q37" s="31"/>
      <c r="R37" s="31"/>
      <c r="S37" s="31"/>
      <c r="T37" s="173">
        <f aca="true" t="shared" si="5" ref="T37:T68">SUM(D37:S37)</f>
        <v>103</v>
      </c>
      <c r="U37" s="174">
        <f aca="true" t="shared" si="6" ref="U37:U68">COUNTA(D37:S37)</f>
        <v>1</v>
      </c>
      <c r="V37" s="31">
        <f aca="true" t="shared" si="7" ref="V37:V68">T37-$T$5</f>
        <v>-861.7369781466542</v>
      </c>
      <c r="W37" s="110">
        <f aca="true" t="shared" si="8" ref="W37:W68">IF((COUNTA(D37:S37)&gt;12),LARGE(D37:S37,1)+LARGE(D37:S37,2)+LARGE(D37:S37,3)+LARGE(D37:S37,4)+LARGE(D37:S37,5)+LARGE(D37:S37,6)+LARGE(D37:S37,7)+LARGE(D37:S37,8)+LARGE(D37:S37,9)+LARGE(D37:S37,10)+LARGE(D37:S37,11)+LARGE(D37:S37,12),SUM(D37:S37))</f>
        <v>103</v>
      </c>
    </row>
    <row r="38" spans="1:23" ht="12.75">
      <c r="A38" s="172" t="s">
        <v>85</v>
      </c>
      <c r="B38" s="44" t="s">
        <v>783</v>
      </c>
      <c r="C38" s="168"/>
      <c r="D38" s="31"/>
      <c r="E38" s="31"/>
      <c r="F38" s="31"/>
      <c r="G38" s="31"/>
      <c r="H38" s="31"/>
      <c r="I38" s="31"/>
      <c r="J38" s="31"/>
      <c r="K38" s="31"/>
      <c r="L38" s="31"/>
      <c r="M38" s="31">
        <v>103</v>
      </c>
      <c r="N38" s="31"/>
      <c r="O38" s="31"/>
      <c r="P38" s="31"/>
      <c r="Q38" s="31"/>
      <c r="R38" s="31"/>
      <c r="S38" s="31"/>
      <c r="T38" s="173">
        <f t="shared" si="5"/>
        <v>103</v>
      </c>
      <c r="U38" s="174">
        <f t="shared" si="6"/>
        <v>1</v>
      </c>
      <c r="V38" s="31">
        <f t="shared" si="7"/>
        <v>-861.7369781466542</v>
      </c>
      <c r="W38" s="110">
        <f t="shared" si="8"/>
        <v>103</v>
      </c>
    </row>
    <row r="39" spans="1:23" ht="12.75">
      <c r="A39" s="172" t="s">
        <v>86</v>
      </c>
      <c r="B39" s="44" t="s">
        <v>835</v>
      </c>
      <c r="C39" s="168"/>
      <c r="D39" s="31"/>
      <c r="E39" s="31"/>
      <c r="F39" s="31"/>
      <c r="G39" s="31"/>
      <c r="H39" s="31"/>
      <c r="I39" s="31">
        <v>102.27699166505137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173">
        <f t="shared" si="5"/>
        <v>102.27699166505137</v>
      </c>
      <c r="U39" s="174">
        <f t="shared" si="6"/>
        <v>1</v>
      </c>
      <c r="V39" s="31">
        <f t="shared" si="7"/>
        <v>-862.4599864816029</v>
      </c>
      <c r="W39" s="110">
        <f t="shared" si="8"/>
        <v>102.27699166505137</v>
      </c>
    </row>
    <row r="40" spans="1:23" ht="12.75">
      <c r="A40" s="172" t="s">
        <v>87</v>
      </c>
      <c r="B40" s="178" t="s">
        <v>940</v>
      </c>
      <c r="C40" s="168"/>
      <c r="D40" s="31"/>
      <c r="E40" s="31"/>
      <c r="F40" s="31"/>
      <c r="G40" s="31"/>
      <c r="H40" s="31"/>
      <c r="I40" s="31"/>
      <c r="J40" s="31"/>
      <c r="K40" s="31"/>
      <c r="L40" s="31"/>
      <c r="M40" s="31">
        <v>101.64368465668267</v>
      </c>
      <c r="N40" s="31"/>
      <c r="O40" s="31"/>
      <c r="P40" s="31"/>
      <c r="Q40" s="31"/>
      <c r="R40" s="31"/>
      <c r="S40" s="31"/>
      <c r="T40" s="173">
        <f t="shared" si="5"/>
        <v>101.64368465668267</v>
      </c>
      <c r="U40" s="174">
        <f t="shared" si="6"/>
        <v>1</v>
      </c>
      <c r="V40" s="31">
        <f t="shared" si="7"/>
        <v>-863.0932934899715</v>
      </c>
      <c r="W40" s="110">
        <f t="shared" si="8"/>
        <v>101.64368465668267</v>
      </c>
    </row>
    <row r="41" spans="1:23" ht="12.75">
      <c r="A41" s="172" t="s">
        <v>88</v>
      </c>
      <c r="B41" s="44" t="s">
        <v>768</v>
      </c>
      <c r="C41" s="168">
        <v>1966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>
        <v>47.478873239436616</v>
      </c>
      <c r="O41" s="31"/>
      <c r="P41" s="31">
        <v>47.38069705093834</v>
      </c>
      <c r="Q41" s="31"/>
      <c r="R41" s="31"/>
      <c r="S41" s="31"/>
      <c r="T41" s="173">
        <f t="shared" si="5"/>
        <v>94.85957029037496</v>
      </c>
      <c r="U41" s="174">
        <f t="shared" si="6"/>
        <v>2</v>
      </c>
      <c r="V41" s="31">
        <f t="shared" si="7"/>
        <v>-869.8774078562792</v>
      </c>
      <c r="W41" s="110">
        <f t="shared" si="8"/>
        <v>94.85957029037496</v>
      </c>
    </row>
    <row r="42" spans="1:23" ht="12.75">
      <c r="A42" s="172" t="s">
        <v>89</v>
      </c>
      <c r="B42" s="44" t="s">
        <v>855</v>
      </c>
      <c r="C42" s="168"/>
      <c r="D42" s="31"/>
      <c r="E42" s="31">
        <v>92.9021824778084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173">
        <f t="shared" si="5"/>
        <v>92.9021824778084</v>
      </c>
      <c r="U42" s="174">
        <f t="shared" si="6"/>
        <v>1</v>
      </c>
      <c r="V42" s="31">
        <f t="shared" si="7"/>
        <v>-871.8347956688458</v>
      </c>
      <c r="W42" s="110">
        <f t="shared" si="8"/>
        <v>92.9021824778084</v>
      </c>
    </row>
    <row r="43" spans="1:23" ht="12.75">
      <c r="A43" s="172" t="s">
        <v>90</v>
      </c>
      <c r="B43" s="182" t="s">
        <v>732</v>
      </c>
      <c r="C43" s="168">
        <v>1972</v>
      </c>
      <c r="D43" s="97"/>
      <c r="E43" s="31"/>
      <c r="F43" s="31">
        <v>49.89852398523985</v>
      </c>
      <c r="G43" s="31"/>
      <c r="H43" s="31"/>
      <c r="I43" s="31"/>
      <c r="J43" s="31"/>
      <c r="K43" s="31"/>
      <c r="L43" s="31"/>
      <c r="M43" s="31"/>
      <c r="N43" s="31"/>
      <c r="O43" s="31">
        <v>42.895833333333336</v>
      </c>
      <c r="P43" s="31"/>
      <c r="Q43" s="31"/>
      <c r="R43" s="31"/>
      <c r="S43" s="31"/>
      <c r="T43" s="173">
        <f t="shared" si="5"/>
        <v>92.79435731857319</v>
      </c>
      <c r="U43" s="174">
        <f t="shared" si="6"/>
        <v>2</v>
      </c>
      <c r="V43" s="31">
        <f t="shared" si="7"/>
        <v>-871.9426208280811</v>
      </c>
      <c r="W43" s="110">
        <f t="shared" si="8"/>
        <v>92.79435731857319</v>
      </c>
    </row>
    <row r="44" spans="1:23" ht="12.75">
      <c r="A44" s="172" t="s">
        <v>91</v>
      </c>
      <c r="B44" s="44" t="s">
        <v>941</v>
      </c>
      <c r="C44" s="168"/>
      <c r="D44" s="31"/>
      <c r="E44" s="31"/>
      <c r="F44" s="31"/>
      <c r="G44" s="31"/>
      <c r="H44" s="31"/>
      <c r="I44" s="31"/>
      <c r="J44" s="31"/>
      <c r="K44" s="31"/>
      <c r="L44" s="31"/>
      <c r="M44" s="31">
        <v>92.10158244002041</v>
      </c>
      <c r="N44" s="31"/>
      <c r="O44" s="31"/>
      <c r="P44" s="31"/>
      <c r="Q44" s="31"/>
      <c r="R44" s="31"/>
      <c r="S44" s="31"/>
      <c r="T44" s="173">
        <f t="shared" si="5"/>
        <v>92.10158244002041</v>
      </c>
      <c r="U44" s="174">
        <f t="shared" si="6"/>
        <v>1</v>
      </c>
      <c r="V44" s="31">
        <f t="shared" si="7"/>
        <v>-872.6353957066339</v>
      </c>
      <c r="W44" s="110">
        <f t="shared" si="8"/>
        <v>92.10158244002041</v>
      </c>
    </row>
    <row r="45" spans="1:23" ht="12.75">
      <c r="A45" s="172" t="s">
        <v>92</v>
      </c>
      <c r="B45" s="44" t="s">
        <v>671</v>
      </c>
      <c r="C45" s="168">
        <v>1976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>
        <v>92.07981220657277</v>
      </c>
      <c r="O45" s="31"/>
      <c r="P45" s="31"/>
      <c r="Q45" s="31"/>
      <c r="R45" s="31"/>
      <c r="S45" s="31"/>
      <c r="T45" s="173">
        <f t="shared" si="5"/>
        <v>92.07981220657277</v>
      </c>
      <c r="U45" s="174">
        <f t="shared" si="6"/>
        <v>1</v>
      </c>
      <c r="V45" s="31">
        <f t="shared" si="7"/>
        <v>-872.6571659400814</v>
      </c>
      <c r="W45" s="110">
        <f t="shared" si="8"/>
        <v>92.07981220657277</v>
      </c>
    </row>
    <row r="46" spans="1:23" ht="12.75">
      <c r="A46" s="172" t="s">
        <v>93</v>
      </c>
      <c r="B46" s="44" t="s">
        <v>950</v>
      </c>
      <c r="C46" s="168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>
        <v>56.86854460093896</v>
      </c>
      <c r="O46" s="31"/>
      <c r="P46" s="31">
        <v>32.36729222520107</v>
      </c>
      <c r="Q46" s="31"/>
      <c r="R46" s="31"/>
      <c r="S46" s="31"/>
      <c r="T46" s="173">
        <f t="shared" si="5"/>
        <v>89.23583682614003</v>
      </c>
      <c r="U46" s="174">
        <f t="shared" si="6"/>
        <v>2</v>
      </c>
      <c r="V46" s="31">
        <f t="shared" si="7"/>
        <v>-875.5011413205142</v>
      </c>
      <c r="W46" s="110">
        <f t="shared" si="8"/>
        <v>89.23583682614003</v>
      </c>
    </row>
    <row r="47" spans="1:23" ht="12.75">
      <c r="A47" s="172" t="s">
        <v>94</v>
      </c>
      <c r="B47" s="44" t="s">
        <v>715</v>
      </c>
      <c r="C47" s="168">
        <v>1986</v>
      </c>
      <c r="D47" s="31">
        <v>82.44360902255639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173">
        <f t="shared" si="5"/>
        <v>82.44360902255639</v>
      </c>
      <c r="U47" s="174">
        <f t="shared" si="6"/>
        <v>1</v>
      </c>
      <c r="V47" s="31">
        <f t="shared" si="7"/>
        <v>-882.2933691240978</v>
      </c>
      <c r="W47" s="110">
        <f t="shared" si="8"/>
        <v>82.44360902255639</v>
      </c>
    </row>
    <row r="48" spans="1:23" ht="12.75">
      <c r="A48" s="172" t="s">
        <v>95</v>
      </c>
      <c r="B48" s="44" t="s">
        <v>705</v>
      </c>
      <c r="C48" s="168">
        <v>1972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>
        <v>81.6970509383378</v>
      </c>
      <c r="Q48" s="31"/>
      <c r="R48" s="31"/>
      <c r="S48" s="31"/>
      <c r="T48" s="173">
        <f t="shared" si="5"/>
        <v>81.6970509383378</v>
      </c>
      <c r="U48" s="174">
        <f t="shared" si="6"/>
        <v>1</v>
      </c>
      <c r="V48" s="31">
        <f t="shared" si="7"/>
        <v>-883.0399272083164</v>
      </c>
      <c r="W48" s="110">
        <f t="shared" si="8"/>
        <v>81.6970509383378</v>
      </c>
    </row>
    <row r="49" spans="1:23" ht="12.75">
      <c r="A49" s="172" t="s">
        <v>96</v>
      </c>
      <c r="B49" s="44" t="s">
        <v>684</v>
      </c>
      <c r="C49" s="168">
        <v>1969</v>
      </c>
      <c r="D49" s="31"/>
      <c r="E49" s="31"/>
      <c r="F49" s="31"/>
      <c r="G49" s="31"/>
      <c r="H49" s="31">
        <v>72.78969957081546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173">
        <f t="shared" si="5"/>
        <v>72.78969957081546</v>
      </c>
      <c r="U49" s="174">
        <f t="shared" si="6"/>
        <v>1</v>
      </c>
      <c r="V49" s="31">
        <f t="shared" si="7"/>
        <v>-891.9472785758387</v>
      </c>
      <c r="W49" s="110">
        <f t="shared" si="8"/>
        <v>72.78969957081546</v>
      </c>
    </row>
    <row r="50" spans="1:23" ht="12.75">
      <c r="A50" s="172" t="s">
        <v>97</v>
      </c>
      <c r="B50" s="44" t="s">
        <v>957</v>
      </c>
      <c r="C50" s="168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>
        <v>72.61105052708109</v>
      </c>
      <c r="P50" s="31"/>
      <c r="Q50" s="31"/>
      <c r="R50" s="31"/>
      <c r="S50" s="31"/>
      <c r="T50" s="173">
        <f t="shared" si="5"/>
        <v>72.61105052708109</v>
      </c>
      <c r="U50" s="174">
        <f t="shared" si="6"/>
        <v>1</v>
      </c>
      <c r="V50" s="31">
        <f t="shared" si="7"/>
        <v>-892.1259276195731</v>
      </c>
      <c r="W50" s="110">
        <f t="shared" si="8"/>
        <v>72.61105052708109</v>
      </c>
    </row>
    <row r="51" spans="1:23" ht="12.75">
      <c r="A51" s="172" t="s">
        <v>98</v>
      </c>
      <c r="B51" s="178" t="s">
        <v>958</v>
      </c>
      <c r="C51" s="168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>
        <v>72.15021665864228</v>
      </c>
      <c r="P51" s="31"/>
      <c r="Q51" s="31"/>
      <c r="R51" s="31"/>
      <c r="S51" s="31"/>
      <c r="T51" s="173">
        <f t="shared" si="5"/>
        <v>72.15021665864228</v>
      </c>
      <c r="U51" s="174">
        <f t="shared" si="6"/>
        <v>1</v>
      </c>
      <c r="V51" s="31">
        <f t="shared" si="7"/>
        <v>-892.5867614880119</v>
      </c>
      <c r="W51" s="110">
        <f t="shared" si="8"/>
        <v>72.15021665864228</v>
      </c>
    </row>
    <row r="52" spans="1:23" ht="12.75">
      <c r="A52" s="172" t="s">
        <v>99</v>
      </c>
      <c r="B52" s="44" t="s">
        <v>775</v>
      </c>
      <c r="C52" s="168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>
        <v>38.558685446009385</v>
      </c>
      <c r="O52" s="31"/>
      <c r="P52" s="31">
        <v>33.171581769437</v>
      </c>
      <c r="Q52" s="31"/>
      <c r="R52" s="31"/>
      <c r="S52" s="31"/>
      <c r="T52" s="173">
        <f t="shared" si="5"/>
        <v>71.73026721544639</v>
      </c>
      <c r="U52" s="174">
        <f t="shared" si="6"/>
        <v>2</v>
      </c>
      <c r="V52" s="31">
        <f t="shared" si="7"/>
        <v>-893.0067109312079</v>
      </c>
      <c r="W52" s="110">
        <f t="shared" si="8"/>
        <v>71.73026721544639</v>
      </c>
    </row>
    <row r="53" spans="1:23" ht="12.75">
      <c r="A53" s="172" t="s">
        <v>100</v>
      </c>
      <c r="B53" s="44" t="s">
        <v>961</v>
      </c>
      <c r="C53" s="168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>
        <v>69.69375435337824</v>
      </c>
      <c r="P53" s="31"/>
      <c r="Q53" s="31"/>
      <c r="R53" s="31"/>
      <c r="S53" s="31"/>
      <c r="T53" s="173">
        <f t="shared" si="5"/>
        <v>69.69375435337824</v>
      </c>
      <c r="U53" s="174">
        <f t="shared" si="6"/>
        <v>1</v>
      </c>
      <c r="V53" s="31">
        <f t="shared" si="7"/>
        <v>-895.043223793276</v>
      </c>
      <c r="W53" s="110">
        <f t="shared" si="8"/>
        <v>69.69375435337824</v>
      </c>
    </row>
    <row r="54" spans="1:23" ht="12.75">
      <c r="A54" s="172" t="s">
        <v>101</v>
      </c>
      <c r="B54" s="44" t="s">
        <v>947</v>
      </c>
      <c r="C54" s="168">
        <v>1975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>
        <v>69.54460093896714</v>
      </c>
      <c r="O54" s="31"/>
      <c r="P54" s="31"/>
      <c r="Q54" s="31"/>
      <c r="R54" s="31"/>
      <c r="S54" s="31"/>
      <c r="T54" s="173">
        <f t="shared" si="5"/>
        <v>69.54460093896714</v>
      </c>
      <c r="U54" s="174">
        <f t="shared" si="6"/>
        <v>1</v>
      </c>
      <c r="V54" s="31">
        <f t="shared" si="7"/>
        <v>-895.1923772076871</v>
      </c>
      <c r="W54" s="110">
        <f t="shared" si="8"/>
        <v>69.54460093896714</v>
      </c>
    </row>
    <row r="55" spans="1:23" ht="12.75">
      <c r="A55" s="172" t="s">
        <v>102</v>
      </c>
      <c r="B55" s="44" t="s">
        <v>959</v>
      </c>
      <c r="C55" s="168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>
        <v>65.29668184775537</v>
      </c>
      <c r="P55" s="31"/>
      <c r="Q55" s="31"/>
      <c r="R55" s="31"/>
      <c r="S55" s="31"/>
      <c r="T55" s="173">
        <f t="shared" si="5"/>
        <v>65.29668184775537</v>
      </c>
      <c r="U55" s="174">
        <f t="shared" si="6"/>
        <v>1</v>
      </c>
      <c r="V55" s="31">
        <f t="shared" si="7"/>
        <v>-899.4402962988988</v>
      </c>
      <c r="W55" s="110">
        <f t="shared" si="8"/>
        <v>65.29668184775537</v>
      </c>
    </row>
    <row r="56" spans="1:23" ht="12.75">
      <c r="A56" s="172" t="s">
        <v>103</v>
      </c>
      <c r="B56" s="44" t="s">
        <v>927</v>
      </c>
      <c r="C56" s="168"/>
      <c r="D56" s="31"/>
      <c r="E56" s="31"/>
      <c r="F56" s="31"/>
      <c r="G56" s="31"/>
      <c r="H56" s="31"/>
      <c r="I56" s="31"/>
      <c r="J56" s="31"/>
      <c r="K56" s="31"/>
      <c r="L56" s="31">
        <v>61.81712062256808</v>
      </c>
      <c r="M56" s="31"/>
      <c r="N56" s="31"/>
      <c r="O56" s="31"/>
      <c r="P56" s="31"/>
      <c r="Q56" s="31"/>
      <c r="R56" s="31"/>
      <c r="S56" s="31"/>
      <c r="T56" s="173">
        <f t="shared" si="5"/>
        <v>61.81712062256808</v>
      </c>
      <c r="U56" s="174">
        <f t="shared" si="6"/>
        <v>1</v>
      </c>
      <c r="V56" s="31">
        <f t="shared" si="7"/>
        <v>-902.9198575240862</v>
      </c>
      <c r="W56" s="110">
        <f t="shared" si="8"/>
        <v>61.81712062256808</v>
      </c>
    </row>
    <row r="57" spans="1:23" ht="12.75">
      <c r="A57" s="172" t="s">
        <v>104</v>
      </c>
      <c r="B57" s="44" t="s">
        <v>968</v>
      </c>
      <c r="C57" s="168">
        <v>1977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>
        <v>53.01072386058981</v>
      </c>
      <c r="Q57" s="31"/>
      <c r="R57" s="31"/>
      <c r="S57" s="31"/>
      <c r="T57" s="173">
        <f t="shared" si="5"/>
        <v>53.01072386058981</v>
      </c>
      <c r="U57" s="174">
        <f t="shared" si="6"/>
        <v>1</v>
      </c>
      <c r="V57" s="31">
        <f t="shared" si="7"/>
        <v>-911.7262542860644</v>
      </c>
      <c r="W57" s="110">
        <f t="shared" si="8"/>
        <v>53.01072386058981</v>
      </c>
    </row>
    <row r="58" spans="1:23" ht="12.75">
      <c r="A58" s="172" t="s">
        <v>105</v>
      </c>
      <c r="B58" s="182" t="s">
        <v>953</v>
      </c>
      <c r="C58" s="168">
        <v>2013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>
        <v>16.023474178403756</v>
      </c>
      <c r="O58" s="31"/>
      <c r="P58" s="31">
        <v>36.388739946380696</v>
      </c>
      <c r="Q58" s="31"/>
      <c r="R58" s="31"/>
      <c r="S58" s="31"/>
      <c r="T58" s="173">
        <f t="shared" si="5"/>
        <v>52.412214124784455</v>
      </c>
      <c r="U58" s="174">
        <f t="shared" si="6"/>
        <v>2</v>
      </c>
      <c r="V58" s="31">
        <f t="shared" si="7"/>
        <v>-912.3247640218698</v>
      </c>
      <c r="W58" s="110">
        <f t="shared" si="8"/>
        <v>52.412214124784455</v>
      </c>
    </row>
    <row r="59" spans="1:23" ht="12.75">
      <c r="A59" s="172" t="s">
        <v>106</v>
      </c>
      <c r="B59" s="44" t="s">
        <v>951</v>
      </c>
      <c r="C59" s="168">
        <v>1984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>
        <v>48.88732394366197</v>
      </c>
      <c r="O59" s="31"/>
      <c r="P59" s="31"/>
      <c r="Q59" s="31"/>
      <c r="R59" s="31"/>
      <c r="S59" s="31"/>
      <c r="T59" s="173">
        <f t="shared" si="5"/>
        <v>48.88732394366197</v>
      </c>
      <c r="U59" s="174">
        <f t="shared" si="6"/>
        <v>1</v>
      </c>
      <c r="V59" s="31">
        <f t="shared" si="7"/>
        <v>-915.8496542029923</v>
      </c>
      <c r="W59" s="110">
        <f t="shared" si="8"/>
        <v>48.88732394366197</v>
      </c>
    </row>
    <row r="60" spans="1:23" ht="12.75">
      <c r="A60" s="172" t="s">
        <v>107</v>
      </c>
      <c r="B60" s="44" t="s">
        <v>952</v>
      </c>
      <c r="C60" s="168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>
        <v>47.948356807511736</v>
      </c>
      <c r="O60" s="31"/>
      <c r="P60" s="31"/>
      <c r="Q60" s="31"/>
      <c r="R60" s="31"/>
      <c r="S60" s="31"/>
      <c r="T60" s="173">
        <f t="shared" si="5"/>
        <v>47.948356807511736</v>
      </c>
      <c r="U60" s="174">
        <f t="shared" si="6"/>
        <v>1</v>
      </c>
      <c r="V60" s="31">
        <f t="shared" si="7"/>
        <v>-916.7886213391425</v>
      </c>
      <c r="W60" s="110">
        <f t="shared" si="8"/>
        <v>47.948356807511736</v>
      </c>
    </row>
    <row r="61" spans="1:23" ht="12.75">
      <c r="A61" s="172" t="s">
        <v>108</v>
      </c>
      <c r="B61" s="44" t="s">
        <v>810</v>
      </c>
      <c r="C61" s="168">
        <v>1979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>
        <v>46.84450402144772</v>
      </c>
      <c r="Q61" s="31"/>
      <c r="R61" s="31"/>
      <c r="S61" s="31"/>
      <c r="T61" s="173">
        <f t="shared" si="5"/>
        <v>46.84450402144772</v>
      </c>
      <c r="U61" s="174">
        <f t="shared" si="6"/>
        <v>1</v>
      </c>
      <c r="V61" s="31">
        <f t="shared" si="7"/>
        <v>-917.8924741252065</v>
      </c>
      <c r="W61" s="110">
        <f t="shared" si="8"/>
        <v>46.84450402144772</v>
      </c>
    </row>
    <row r="62" spans="1:23" ht="12.75">
      <c r="A62" s="172" t="s">
        <v>109</v>
      </c>
      <c r="B62" s="44" t="s">
        <v>960</v>
      </c>
      <c r="C62" s="168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>
        <v>44.366647465437794</v>
      </c>
      <c r="P62" s="31"/>
      <c r="Q62" s="31"/>
      <c r="R62" s="31"/>
      <c r="S62" s="31"/>
      <c r="T62" s="173">
        <f t="shared" si="5"/>
        <v>44.366647465437794</v>
      </c>
      <c r="U62" s="174">
        <f t="shared" si="6"/>
        <v>1</v>
      </c>
      <c r="V62" s="31">
        <f t="shared" si="7"/>
        <v>-920.3703306812164</v>
      </c>
      <c r="W62" s="110">
        <f t="shared" si="8"/>
        <v>44.366647465437794</v>
      </c>
    </row>
    <row r="63" spans="1:23" ht="12.75">
      <c r="A63" s="172" t="s">
        <v>110</v>
      </c>
      <c r="B63" s="44" t="s">
        <v>721</v>
      </c>
      <c r="C63" s="168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>
        <v>44.16353887399464</v>
      </c>
      <c r="Q63" s="31"/>
      <c r="R63" s="31"/>
      <c r="S63" s="31"/>
      <c r="T63" s="173">
        <f t="shared" si="5"/>
        <v>44.16353887399464</v>
      </c>
      <c r="U63" s="174">
        <f t="shared" si="6"/>
        <v>1</v>
      </c>
      <c r="V63" s="31">
        <f t="shared" si="7"/>
        <v>-920.5734392726596</v>
      </c>
      <c r="W63" s="110">
        <f t="shared" si="8"/>
        <v>44.16353887399464</v>
      </c>
    </row>
    <row r="64" spans="1:23" ht="12.75">
      <c r="A64" s="172" t="s">
        <v>111</v>
      </c>
      <c r="B64" s="44" t="s">
        <v>972</v>
      </c>
      <c r="C64" s="168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>
        <v>43.35924932975871</v>
      </c>
      <c r="Q64" s="31"/>
      <c r="R64" s="31"/>
      <c r="S64" s="31"/>
      <c r="T64" s="173">
        <f t="shared" si="5"/>
        <v>43.35924932975871</v>
      </c>
      <c r="U64" s="174">
        <f t="shared" si="6"/>
        <v>1</v>
      </c>
      <c r="V64" s="31">
        <f t="shared" si="7"/>
        <v>-921.3777288168956</v>
      </c>
      <c r="W64" s="110">
        <f t="shared" si="8"/>
        <v>43.35924932975871</v>
      </c>
    </row>
    <row r="65" spans="1:23" ht="12.75">
      <c r="A65" s="172" t="s">
        <v>112</v>
      </c>
      <c r="B65" s="44" t="s">
        <v>722</v>
      </c>
      <c r="C65" s="168">
        <v>1965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>
        <v>43.0911528150134</v>
      </c>
      <c r="Q65" s="31"/>
      <c r="R65" s="31"/>
      <c r="S65" s="31"/>
      <c r="T65" s="173">
        <f t="shared" si="5"/>
        <v>43.0911528150134</v>
      </c>
      <c r="U65" s="174">
        <f t="shared" si="6"/>
        <v>1</v>
      </c>
      <c r="V65" s="31">
        <f t="shared" si="7"/>
        <v>-921.6458253316408</v>
      </c>
      <c r="W65" s="110">
        <f t="shared" si="8"/>
        <v>43.0911528150134</v>
      </c>
    </row>
    <row r="66" spans="1:23" ht="12.75">
      <c r="A66" s="172" t="s">
        <v>113</v>
      </c>
      <c r="B66" s="44" t="s">
        <v>786</v>
      </c>
      <c r="C66" s="168">
        <v>2016</v>
      </c>
      <c r="D66" s="31"/>
      <c r="E66" s="31">
        <v>29.55050811256592</v>
      </c>
      <c r="F66" s="31"/>
      <c r="G66" s="31"/>
      <c r="H66" s="31"/>
      <c r="I66" s="31"/>
      <c r="J66" s="31"/>
      <c r="K66" s="31"/>
      <c r="L66" s="31">
        <v>13.38132295719844</v>
      </c>
      <c r="M66" s="31"/>
      <c r="N66" s="31"/>
      <c r="O66" s="31"/>
      <c r="P66" s="31"/>
      <c r="Q66" s="31"/>
      <c r="R66" s="31"/>
      <c r="S66" s="31"/>
      <c r="T66" s="173">
        <f t="shared" si="5"/>
        <v>42.931831069764364</v>
      </c>
      <c r="U66" s="174">
        <f t="shared" si="6"/>
        <v>2</v>
      </c>
      <c r="V66" s="31">
        <f t="shared" si="7"/>
        <v>-921.8051470768899</v>
      </c>
      <c r="W66" s="110">
        <f t="shared" si="8"/>
        <v>42.931831069764364</v>
      </c>
    </row>
    <row r="67" spans="1:23" ht="12.75">
      <c r="A67" s="172" t="s">
        <v>114</v>
      </c>
      <c r="B67" s="190" t="s">
        <v>795</v>
      </c>
      <c r="C67" s="168"/>
      <c r="D67" s="31"/>
      <c r="E67" s="31"/>
      <c r="F67" s="31"/>
      <c r="G67" s="31"/>
      <c r="H67" s="31"/>
      <c r="I67" s="31">
        <v>40.5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173">
        <f t="shared" si="5"/>
        <v>40.5</v>
      </c>
      <c r="U67" s="174">
        <f t="shared" si="6"/>
        <v>1</v>
      </c>
      <c r="V67" s="31">
        <f t="shared" si="7"/>
        <v>-924.2369781466542</v>
      </c>
      <c r="W67" s="110">
        <f t="shared" si="8"/>
        <v>40.5</v>
      </c>
    </row>
    <row r="68" spans="1:23" ht="12.75">
      <c r="A68" s="172" t="s">
        <v>115</v>
      </c>
      <c r="B68" s="44" t="s">
        <v>773</v>
      </c>
      <c r="C68" s="168">
        <v>1962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>
        <v>39.967136150234744</v>
      </c>
      <c r="O68" s="31"/>
      <c r="P68" s="31"/>
      <c r="Q68" s="31"/>
      <c r="R68" s="31"/>
      <c r="S68" s="31"/>
      <c r="T68" s="173">
        <f t="shared" si="5"/>
        <v>39.967136150234744</v>
      </c>
      <c r="U68" s="174">
        <f t="shared" si="6"/>
        <v>1</v>
      </c>
      <c r="V68" s="31">
        <f t="shared" si="7"/>
        <v>-924.7698419964195</v>
      </c>
      <c r="W68" s="110">
        <f t="shared" si="8"/>
        <v>39.967136150234744</v>
      </c>
    </row>
    <row r="69" spans="1:23" ht="12.75">
      <c r="A69" s="172" t="s">
        <v>116</v>
      </c>
      <c r="B69" s="44" t="s">
        <v>888</v>
      </c>
      <c r="C69" s="168"/>
      <c r="D69" s="31"/>
      <c r="E69" s="260"/>
      <c r="F69" s="31"/>
      <c r="G69" s="31"/>
      <c r="H69" s="31"/>
      <c r="I69" s="31">
        <v>39.05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173">
        <f aca="true" t="shared" si="9" ref="T69:T79">SUM(D69:S69)</f>
        <v>39.05</v>
      </c>
      <c r="U69" s="174">
        <f aca="true" t="shared" si="10" ref="U69:U79">COUNTA(D69:S69)</f>
        <v>1</v>
      </c>
      <c r="V69" s="31">
        <f aca="true" t="shared" si="11" ref="V69:V79">T69-$T$5</f>
        <v>-925.6869781466543</v>
      </c>
      <c r="W69" s="110">
        <f aca="true" t="shared" si="12" ref="W69:W79">IF((COUNTA(D69:S69)&gt;12),LARGE(D69:S69,1)+LARGE(D69:S69,2)+LARGE(D69:S69,3)+LARGE(D69:S69,4)+LARGE(D69:S69,5)+LARGE(D69:S69,6)+LARGE(D69:S69,7)+LARGE(D69:S69,8)+LARGE(D69:S69,9)+LARGE(D69:S69,10)+LARGE(D69:S69,11)+LARGE(D69:S69,12),SUM(D69:S69))</f>
        <v>39.05</v>
      </c>
    </row>
    <row r="70" spans="1:23" ht="12.75">
      <c r="A70" s="172" t="s">
        <v>117</v>
      </c>
      <c r="B70" s="44" t="s">
        <v>932</v>
      </c>
      <c r="C70" s="168"/>
      <c r="D70" s="31"/>
      <c r="E70" s="31"/>
      <c r="F70" s="31"/>
      <c r="G70" s="31"/>
      <c r="H70" s="31"/>
      <c r="I70" s="31"/>
      <c r="J70" s="31"/>
      <c r="K70" s="31"/>
      <c r="L70" s="31">
        <v>38.75097276264591</v>
      </c>
      <c r="M70" s="31"/>
      <c r="N70" s="31"/>
      <c r="O70" s="31"/>
      <c r="P70" s="31"/>
      <c r="Q70" s="31"/>
      <c r="R70" s="31"/>
      <c r="S70" s="31"/>
      <c r="T70" s="173">
        <f t="shared" si="9"/>
        <v>38.75097276264591</v>
      </c>
      <c r="U70" s="174">
        <f t="shared" si="10"/>
        <v>1</v>
      </c>
      <c r="V70" s="31">
        <f t="shared" si="11"/>
        <v>-925.9860053840083</v>
      </c>
      <c r="W70" s="110">
        <f t="shared" si="12"/>
        <v>38.75097276264591</v>
      </c>
    </row>
    <row r="71" spans="1:23" ht="12.75">
      <c r="A71" s="172" t="s">
        <v>118</v>
      </c>
      <c r="B71" s="44" t="s">
        <v>893</v>
      </c>
      <c r="C71" s="168">
        <v>1991</v>
      </c>
      <c r="D71" s="31"/>
      <c r="E71" s="31"/>
      <c r="F71" s="31"/>
      <c r="G71" s="31"/>
      <c r="H71" s="31"/>
      <c r="I71" s="31">
        <v>38.53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173">
        <f t="shared" si="9"/>
        <v>38.53</v>
      </c>
      <c r="U71" s="174">
        <f t="shared" si="10"/>
        <v>1</v>
      </c>
      <c r="V71" s="31">
        <f t="shared" si="11"/>
        <v>-926.2069781466543</v>
      </c>
      <c r="W71" s="110">
        <f t="shared" si="12"/>
        <v>38.53</v>
      </c>
    </row>
    <row r="72" spans="1:23" ht="12.75">
      <c r="A72" s="172" t="s">
        <v>119</v>
      </c>
      <c r="B72" s="182" t="s">
        <v>973</v>
      </c>
      <c r="C72" s="168">
        <v>1983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>
        <v>35.048257372654156</v>
      </c>
      <c r="Q72" s="31"/>
      <c r="R72" s="31"/>
      <c r="S72" s="31"/>
      <c r="T72" s="173">
        <f t="shared" si="9"/>
        <v>35.048257372654156</v>
      </c>
      <c r="U72" s="174">
        <f t="shared" si="10"/>
        <v>1</v>
      </c>
      <c r="V72" s="31">
        <f t="shared" si="11"/>
        <v>-929.6887207740001</v>
      </c>
      <c r="W72" s="110">
        <f t="shared" si="12"/>
        <v>35.048257372654156</v>
      </c>
    </row>
    <row r="73" spans="1:23" ht="12.75">
      <c r="A73" s="172" t="s">
        <v>120</v>
      </c>
      <c r="B73" s="44" t="s">
        <v>785</v>
      </c>
      <c r="C73" s="168"/>
      <c r="D73" s="31"/>
      <c r="E73" s="31"/>
      <c r="F73" s="31"/>
      <c r="G73" s="31"/>
      <c r="H73" s="31"/>
      <c r="I73" s="31"/>
      <c r="J73" s="31"/>
      <c r="K73" s="31"/>
      <c r="L73" s="31"/>
      <c r="M73" s="31">
        <v>31.160038719044927</v>
      </c>
      <c r="N73" s="31"/>
      <c r="O73" s="31"/>
      <c r="P73" s="31"/>
      <c r="Q73" s="31"/>
      <c r="R73" s="31"/>
      <c r="S73" s="31"/>
      <c r="T73" s="173">
        <f t="shared" si="9"/>
        <v>31.160038719044927</v>
      </c>
      <c r="U73" s="174">
        <f t="shared" si="10"/>
        <v>1</v>
      </c>
      <c r="V73" s="31">
        <f t="shared" si="11"/>
        <v>-933.5769394276093</v>
      </c>
      <c r="W73" s="110">
        <f t="shared" si="12"/>
        <v>31.160038719044927</v>
      </c>
    </row>
    <row r="74" spans="1:23" ht="12.75">
      <c r="A74" s="172" t="s">
        <v>121</v>
      </c>
      <c r="B74" s="44" t="s">
        <v>934</v>
      </c>
      <c r="C74" s="168">
        <v>2017</v>
      </c>
      <c r="D74" s="31"/>
      <c r="E74" s="31"/>
      <c r="F74" s="31"/>
      <c r="G74" s="31"/>
      <c r="H74" s="31"/>
      <c r="I74" s="31"/>
      <c r="J74" s="31"/>
      <c r="K74" s="31"/>
      <c r="L74" s="31">
        <v>14.501945525291829</v>
      </c>
      <c r="M74" s="31"/>
      <c r="N74" s="31"/>
      <c r="O74" s="31"/>
      <c r="P74" s="31"/>
      <c r="Q74" s="31"/>
      <c r="R74" s="31"/>
      <c r="S74" s="31"/>
      <c r="T74" s="173">
        <f t="shared" si="9"/>
        <v>14.501945525291829</v>
      </c>
      <c r="U74" s="174">
        <f t="shared" si="10"/>
        <v>1</v>
      </c>
      <c r="V74" s="31">
        <f t="shared" si="11"/>
        <v>-950.2350326213624</v>
      </c>
      <c r="W74" s="110">
        <f t="shared" si="12"/>
        <v>14.501945525291829</v>
      </c>
    </row>
    <row r="75" spans="1:23" ht="12.75">
      <c r="A75" s="172" t="s">
        <v>122</v>
      </c>
      <c r="B75" s="44" t="s">
        <v>861</v>
      </c>
      <c r="C75" s="168">
        <v>2019</v>
      </c>
      <c r="D75" s="31"/>
      <c r="E75" s="31">
        <v>11.623411733573656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173">
        <f t="shared" si="9"/>
        <v>11.623411733573656</v>
      </c>
      <c r="U75" s="174">
        <f t="shared" si="10"/>
        <v>1</v>
      </c>
      <c r="V75" s="31">
        <f t="shared" si="11"/>
        <v>-953.1135664130805</v>
      </c>
      <c r="W75" s="110">
        <f t="shared" si="12"/>
        <v>11.623411733573656</v>
      </c>
    </row>
    <row r="76" spans="1:23" ht="12.75">
      <c r="A76" s="172" t="s">
        <v>123</v>
      </c>
      <c r="B76" s="182" t="s">
        <v>954</v>
      </c>
      <c r="C76" s="168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>
        <v>2.8779342723004695</v>
      </c>
      <c r="O76" s="31"/>
      <c r="P76" s="31"/>
      <c r="Q76" s="31"/>
      <c r="R76" s="31"/>
      <c r="S76" s="31"/>
      <c r="T76" s="173">
        <f t="shared" si="9"/>
        <v>2.8779342723004695</v>
      </c>
      <c r="U76" s="174">
        <f t="shared" si="10"/>
        <v>1</v>
      </c>
      <c r="V76" s="31">
        <f t="shared" si="11"/>
        <v>-961.8590438743538</v>
      </c>
      <c r="W76" s="110">
        <f t="shared" si="12"/>
        <v>2.8779342723004695</v>
      </c>
    </row>
    <row r="77" spans="1:23" ht="12.75">
      <c r="A77" s="172" t="s">
        <v>124</v>
      </c>
      <c r="B77" s="44"/>
      <c r="C77" s="168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173">
        <f t="shared" si="9"/>
        <v>0</v>
      </c>
      <c r="U77" s="174">
        <f t="shared" si="10"/>
        <v>0</v>
      </c>
      <c r="V77" s="31">
        <f t="shared" si="11"/>
        <v>-964.7369781466542</v>
      </c>
      <c r="W77" s="110">
        <f t="shared" si="12"/>
        <v>0</v>
      </c>
    </row>
    <row r="78" spans="1:23" ht="12.75">
      <c r="A78" s="172" t="s">
        <v>125</v>
      </c>
      <c r="B78" s="44"/>
      <c r="C78" s="168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173">
        <f t="shared" si="9"/>
        <v>0</v>
      </c>
      <c r="U78" s="174">
        <f t="shared" si="10"/>
        <v>0</v>
      </c>
      <c r="V78" s="31">
        <f t="shared" si="11"/>
        <v>-964.7369781466542</v>
      </c>
      <c r="W78" s="110">
        <f t="shared" si="12"/>
        <v>0</v>
      </c>
    </row>
    <row r="79" spans="1:23" ht="12.75">
      <c r="A79" s="172" t="s">
        <v>126</v>
      </c>
      <c r="B79" s="44"/>
      <c r="C79" s="168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173">
        <f t="shared" si="9"/>
        <v>0</v>
      </c>
      <c r="U79" s="174">
        <f t="shared" si="10"/>
        <v>0</v>
      </c>
      <c r="V79" s="31">
        <f t="shared" si="11"/>
        <v>-964.7369781466542</v>
      </c>
      <c r="W79" s="110">
        <f t="shared" si="12"/>
        <v>0</v>
      </c>
    </row>
    <row r="80" spans="1:23" ht="12.75">
      <c r="A80" s="172" t="s">
        <v>127</v>
      </c>
      <c r="B80" s="182"/>
      <c r="C80" s="168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173">
        <f aca="true" t="shared" si="13" ref="T80:T104">SUM(D80:S80)</f>
        <v>0</v>
      </c>
      <c r="U80" s="174">
        <f aca="true" t="shared" si="14" ref="U80:U104">COUNTA(D80:S80)</f>
        <v>0</v>
      </c>
      <c r="V80" s="31">
        <f aca="true" t="shared" si="15" ref="V80:V104">T80-$T$5</f>
        <v>-964.7369781466542</v>
      </c>
      <c r="W80" s="110">
        <f aca="true" t="shared" si="16" ref="W80:W104">IF((COUNTA(D80:S80)&gt;12),LARGE(D80:S80,1)+LARGE(D80:S80,2)+LARGE(D80:S80,3)+LARGE(D80:S80,4)+LARGE(D80:S80,5)+LARGE(D80:S80,6)+LARGE(D80:S80,7)+LARGE(D80:S80,8)+LARGE(D80:S80,9)+LARGE(D80:S80,10)+LARGE(D80:S80,11)+LARGE(D80:S80,12),SUM(D80:S80))</f>
        <v>0</v>
      </c>
    </row>
    <row r="81" spans="1:23" ht="12.75">
      <c r="A81" s="172" t="s">
        <v>128</v>
      </c>
      <c r="B81" s="178"/>
      <c r="C81" s="168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173">
        <f t="shared" si="13"/>
        <v>0</v>
      </c>
      <c r="U81" s="174">
        <f t="shared" si="14"/>
        <v>0</v>
      </c>
      <c r="V81" s="31">
        <f t="shared" si="15"/>
        <v>-964.7369781466542</v>
      </c>
      <c r="W81" s="110">
        <f t="shared" si="16"/>
        <v>0</v>
      </c>
    </row>
    <row r="82" spans="1:23" ht="12.75">
      <c r="A82" s="172" t="s">
        <v>129</v>
      </c>
      <c r="B82" s="44"/>
      <c r="C82" s="168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173">
        <f t="shared" si="13"/>
        <v>0</v>
      </c>
      <c r="U82" s="174">
        <f t="shared" si="14"/>
        <v>0</v>
      </c>
      <c r="V82" s="31">
        <f t="shared" si="15"/>
        <v>-964.7369781466542</v>
      </c>
      <c r="W82" s="110">
        <f t="shared" si="16"/>
        <v>0</v>
      </c>
    </row>
    <row r="83" spans="1:23" ht="12.75">
      <c r="A83" s="172" t="s">
        <v>130</v>
      </c>
      <c r="B83" s="44"/>
      <c r="C83" s="168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173">
        <f t="shared" si="13"/>
        <v>0</v>
      </c>
      <c r="U83" s="174">
        <f t="shared" si="14"/>
        <v>0</v>
      </c>
      <c r="V83" s="31">
        <f t="shared" si="15"/>
        <v>-964.7369781466542</v>
      </c>
      <c r="W83" s="110">
        <f t="shared" si="16"/>
        <v>0</v>
      </c>
    </row>
    <row r="84" spans="1:23" ht="12.75">
      <c r="A84" s="172" t="s">
        <v>131</v>
      </c>
      <c r="B84" s="44"/>
      <c r="C84" s="168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173">
        <f t="shared" si="13"/>
        <v>0</v>
      </c>
      <c r="U84" s="174">
        <f t="shared" si="14"/>
        <v>0</v>
      </c>
      <c r="V84" s="31">
        <f t="shared" si="15"/>
        <v>-964.7369781466542</v>
      </c>
      <c r="W84" s="110">
        <f t="shared" si="16"/>
        <v>0</v>
      </c>
    </row>
    <row r="85" spans="1:23" ht="12.75">
      <c r="A85" s="172" t="s">
        <v>132</v>
      </c>
      <c r="B85" s="44"/>
      <c r="C85" s="168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173">
        <f t="shared" si="13"/>
        <v>0</v>
      </c>
      <c r="U85" s="174">
        <f t="shared" si="14"/>
        <v>0</v>
      </c>
      <c r="V85" s="31">
        <f t="shared" si="15"/>
        <v>-964.7369781466542</v>
      </c>
      <c r="W85" s="110">
        <f t="shared" si="16"/>
        <v>0</v>
      </c>
    </row>
    <row r="86" spans="1:23" ht="12.75">
      <c r="A86" s="172" t="s">
        <v>133</v>
      </c>
      <c r="B86" s="44"/>
      <c r="C86" s="168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173">
        <f t="shared" si="13"/>
        <v>0</v>
      </c>
      <c r="U86" s="174">
        <f t="shared" si="14"/>
        <v>0</v>
      </c>
      <c r="V86" s="31">
        <f t="shared" si="15"/>
        <v>-964.7369781466542</v>
      </c>
      <c r="W86" s="110">
        <f t="shared" si="16"/>
        <v>0</v>
      </c>
    </row>
    <row r="87" spans="1:23" ht="12.75">
      <c r="A87" s="172" t="s">
        <v>134</v>
      </c>
      <c r="B87" s="44"/>
      <c r="C87" s="168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173">
        <f t="shared" si="13"/>
        <v>0</v>
      </c>
      <c r="U87" s="174">
        <f t="shared" si="14"/>
        <v>0</v>
      </c>
      <c r="V87" s="31">
        <f t="shared" si="15"/>
        <v>-964.7369781466542</v>
      </c>
      <c r="W87" s="110">
        <f t="shared" si="16"/>
        <v>0</v>
      </c>
    </row>
    <row r="88" spans="1:23" ht="12.75">
      <c r="A88" s="172" t="s">
        <v>135</v>
      </c>
      <c r="B88" s="44"/>
      <c r="C88" s="168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173">
        <f t="shared" si="13"/>
        <v>0</v>
      </c>
      <c r="U88" s="174">
        <f t="shared" si="14"/>
        <v>0</v>
      </c>
      <c r="V88" s="31">
        <f t="shared" si="15"/>
        <v>-964.7369781466542</v>
      </c>
      <c r="W88" s="110">
        <f t="shared" si="16"/>
        <v>0</v>
      </c>
    </row>
    <row r="89" spans="1:23" ht="12.75">
      <c r="A89" s="172" t="s">
        <v>136</v>
      </c>
      <c r="B89" s="44"/>
      <c r="C89" s="168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173">
        <f t="shared" si="13"/>
        <v>0</v>
      </c>
      <c r="U89" s="174">
        <f t="shared" si="14"/>
        <v>0</v>
      </c>
      <c r="V89" s="31">
        <f t="shared" si="15"/>
        <v>-964.7369781466542</v>
      </c>
      <c r="W89" s="110">
        <f t="shared" si="16"/>
        <v>0</v>
      </c>
    </row>
    <row r="90" spans="1:23" ht="12.75">
      <c r="A90" s="172" t="s">
        <v>137</v>
      </c>
      <c r="B90" s="44"/>
      <c r="C90" s="168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173">
        <f t="shared" si="13"/>
        <v>0</v>
      </c>
      <c r="U90" s="174">
        <f t="shared" si="14"/>
        <v>0</v>
      </c>
      <c r="V90" s="31">
        <f t="shared" si="15"/>
        <v>-964.7369781466542</v>
      </c>
      <c r="W90" s="110">
        <f t="shared" si="16"/>
        <v>0</v>
      </c>
    </row>
    <row r="91" spans="1:23" ht="12.75">
      <c r="A91" s="172" t="s">
        <v>138</v>
      </c>
      <c r="B91" s="178"/>
      <c r="C91" s="168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173">
        <f t="shared" si="13"/>
        <v>0</v>
      </c>
      <c r="U91" s="174">
        <f t="shared" si="14"/>
        <v>0</v>
      </c>
      <c r="V91" s="31">
        <f t="shared" si="15"/>
        <v>-964.7369781466542</v>
      </c>
      <c r="W91" s="110">
        <f t="shared" si="16"/>
        <v>0</v>
      </c>
    </row>
    <row r="92" spans="1:23" ht="12.75">
      <c r="A92" s="172" t="s">
        <v>139</v>
      </c>
      <c r="B92" s="44"/>
      <c r="C92" s="168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173">
        <f t="shared" si="13"/>
        <v>0</v>
      </c>
      <c r="U92" s="174">
        <f t="shared" si="14"/>
        <v>0</v>
      </c>
      <c r="V92" s="31">
        <f t="shared" si="15"/>
        <v>-964.7369781466542</v>
      </c>
      <c r="W92" s="110">
        <f t="shared" si="16"/>
        <v>0</v>
      </c>
    </row>
    <row r="93" spans="1:23" ht="12.75">
      <c r="A93" s="172" t="s">
        <v>140</v>
      </c>
      <c r="B93" s="182"/>
      <c r="C93" s="168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173">
        <f t="shared" si="13"/>
        <v>0</v>
      </c>
      <c r="U93" s="174">
        <f t="shared" si="14"/>
        <v>0</v>
      </c>
      <c r="V93" s="31">
        <f t="shared" si="15"/>
        <v>-964.7369781466542</v>
      </c>
      <c r="W93" s="110">
        <f t="shared" si="16"/>
        <v>0</v>
      </c>
    </row>
    <row r="94" spans="1:23" ht="12.75">
      <c r="A94" s="172" t="s">
        <v>141</v>
      </c>
      <c r="B94" s="178"/>
      <c r="C94" s="168"/>
      <c r="D94" s="31"/>
      <c r="E94" s="260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173">
        <f t="shared" si="13"/>
        <v>0</v>
      </c>
      <c r="U94" s="174">
        <f t="shared" si="14"/>
        <v>0</v>
      </c>
      <c r="V94" s="31">
        <f t="shared" si="15"/>
        <v>-964.7369781466542</v>
      </c>
      <c r="W94" s="110">
        <f t="shared" si="16"/>
        <v>0</v>
      </c>
    </row>
    <row r="95" spans="1:23" ht="12.75">
      <c r="A95" s="172" t="s">
        <v>142</v>
      </c>
      <c r="B95" s="178"/>
      <c r="C95" s="168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173">
        <f t="shared" si="13"/>
        <v>0</v>
      </c>
      <c r="U95" s="174">
        <f t="shared" si="14"/>
        <v>0</v>
      </c>
      <c r="V95" s="31">
        <f t="shared" si="15"/>
        <v>-964.7369781466542</v>
      </c>
      <c r="W95" s="110">
        <f t="shared" si="16"/>
        <v>0</v>
      </c>
    </row>
    <row r="96" spans="1:23" ht="12.75">
      <c r="A96" s="172" t="s">
        <v>143</v>
      </c>
      <c r="B96" s="44"/>
      <c r="C96" s="168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173">
        <f t="shared" si="13"/>
        <v>0</v>
      </c>
      <c r="U96" s="174">
        <f t="shared" si="14"/>
        <v>0</v>
      </c>
      <c r="V96" s="31">
        <f t="shared" si="15"/>
        <v>-964.7369781466542</v>
      </c>
      <c r="W96" s="110">
        <f t="shared" si="16"/>
        <v>0</v>
      </c>
    </row>
    <row r="97" spans="1:23" ht="12.75">
      <c r="A97" s="172" t="s">
        <v>144</v>
      </c>
      <c r="B97" s="44"/>
      <c r="C97" s="168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173">
        <f t="shared" si="13"/>
        <v>0</v>
      </c>
      <c r="U97" s="174">
        <f t="shared" si="14"/>
        <v>0</v>
      </c>
      <c r="V97" s="31">
        <f t="shared" si="15"/>
        <v>-964.7369781466542</v>
      </c>
      <c r="W97" s="110">
        <f t="shared" si="16"/>
        <v>0</v>
      </c>
    </row>
    <row r="98" spans="1:23" ht="12.75">
      <c r="A98" s="172" t="s">
        <v>145</v>
      </c>
      <c r="B98" s="44"/>
      <c r="C98" s="168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173">
        <f t="shared" si="13"/>
        <v>0</v>
      </c>
      <c r="U98" s="174">
        <f t="shared" si="14"/>
        <v>0</v>
      </c>
      <c r="V98" s="31">
        <f t="shared" si="15"/>
        <v>-964.7369781466542</v>
      </c>
      <c r="W98" s="110">
        <f t="shared" si="16"/>
        <v>0</v>
      </c>
    </row>
    <row r="99" spans="1:23" ht="12.75">
      <c r="A99" s="172" t="s">
        <v>146</v>
      </c>
      <c r="B99" s="44"/>
      <c r="C99" s="168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173">
        <f t="shared" si="13"/>
        <v>0</v>
      </c>
      <c r="U99" s="174">
        <f t="shared" si="14"/>
        <v>0</v>
      </c>
      <c r="V99" s="31">
        <f t="shared" si="15"/>
        <v>-964.7369781466542</v>
      </c>
      <c r="W99" s="110">
        <f t="shared" si="16"/>
        <v>0</v>
      </c>
    </row>
    <row r="100" spans="1:23" ht="12.75">
      <c r="A100" s="172" t="s">
        <v>147</v>
      </c>
      <c r="B100" s="44"/>
      <c r="C100" s="168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173">
        <f t="shared" si="13"/>
        <v>0</v>
      </c>
      <c r="U100" s="174">
        <f t="shared" si="14"/>
        <v>0</v>
      </c>
      <c r="V100" s="31">
        <f t="shared" si="15"/>
        <v>-964.7369781466542</v>
      </c>
      <c r="W100" s="110">
        <f t="shared" si="16"/>
        <v>0</v>
      </c>
    </row>
    <row r="101" spans="1:23" ht="12.75">
      <c r="A101" s="172" t="s">
        <v>148</v>
      </c>
      <c r="B101" s="44"/>
      <c r="C101" s="168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173">
        <f t="shared" si="13"/>
        <v>0</v>
      </c>
      <c r="U101" s="174">
        <f t="shared" si="14"/>
        <v>0</v>
      </c>
      <c r="V101" s="31">
        <f t="shared" si="15"/>
        <v>-964.7369781466542</v>
      </c>
      <c r="W101" s="110">
        <f t="shared" si="16"/>
        <v>0</v>
      </c>
    </row>
    <row r="102" spans="1:23" ht="12.75">
      <c r="A102" s="172" t="s">
        <v>149</v>
      </c>
      <c r="B102" s="44"/>
      <c r="C102" s="168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173">
        <f t="shared" si="13"/>
        <v>0</v>
      </c>
      <c r="U102" s="174">
        <f t="shared" si="14"/>
        <v>0</v>
      </c>
      <c r="V102" s="31">
        <f t="shared" si="15"/>
        <v>-964.7369781466542</v>
      </c>
      <c r="W102" s="110">
        <f t="shared" si="16"/>
        <v>0</v>
      </c>
    </row>
    <row r="103" spans="1:23" ht="12.75">
      <c r="A103" s="172" t="s">
        <v>150</v>
      </c>
      <c r="B103" s="44"/>
      <c r="C103" s="168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173">
        <f t="shared" si="13"/>
        <v>0</v>
      </c>
      <c r="U103" s="174">
        <f t="shared" si="14"/>
        <v>0</v>
      </c>
      <c r="V103" s="31">
        <f t="shared" si="15"/>
        <v>-964.7369781466542</v>
      </c>
      <c r="W103" s="110">
        <f t="shared" si="16"/>
        <v>0</v>
      </c>
    </row>
    <row r="104" spans="1:23" ht="12.75">
      <c r="A104" s="172" t="s">
        <v>151</v>
      </c>
      <c r="B104" s="44"/>
      <c r="C104" s="168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173">
        <f t="shared" si="13"/>
        <v>0</v>
      </c>
      <c r="U104" s="174">
        <f t="shared" si="14"/>
        <v>0</v>
      </c>
      <c r="V104" s="31">
        <f t="shared" si="15"/>
        <v>-964.7369781466542</v>
      </c>
      <c r="W104" s="110">
        <f t="shared" si="16"/>
        <v>0</v>
      </c>
    </row>
    <row r="105" spans="1:23" ht="12.75">
      <c r="A105" s="172" t="s">
        <v>152</v>
      </c>
      <c r="B105" s="44"/>
      <c r="C105" s="168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173">
        <f aca="true" t="shared" si="17" ref="T105:T116">SUM(D105:S105)</f>
        <v>0</v>
      </c>
      <c r="U105" s="174">
        <f aca="true" t="shared" si="18" ref="U105:U116">COUNTA(D105:S105)</f>
        <v>0</v>
      </c>
      <c r="V105" s="31">
        <f aca="true" t="shared" si="19" ref="V105:V116">T105-$T$5</f>
        <v>-964.7369781466542</v>
      </c>
      <c r="W105" s="110">
        <f aca="true" t="shared" si="20" ref="W105:W116">IF((COUNTA(D105:S105)&gt;12),LARGE(D105:S105,1)+LARGE(D105:S105,2)+LARGE(D105:S105,3)+LARGE(D105:S105,4)+LARGE(D105:S105,5)+LARGE(D105:S105,6)+LARGE(D105:S105,7)+LARGE(D105:S105,8)+LARGE(D105:S105,9)+LARGE(D105:S105,10)+LARGE(D105:S105,11)+LARGE(D105:S105,12),SUM(D105:S105))</f>
        <v>0</v>
      </c>
    </row>
    <row r="106" spans="1:23" ht="12.75">
      <c r="A106" s="172" t="s">
        <v>153</v>
      </c>
      <c r="B106" s="44"/>
      <c r="C106" s="168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173">
        <f t="shared" si="17"/>
        <v>0</v>
      </c>
      <c r="U106" s="174">
        <f t="shared" si="18"/>
        <v>0</v>
      </c>
      <c r="V106" s="31">
        <f t="shared" si="19"/>
        <v>-964.7369781466542</v>
      </c>
      <c r="W106" s="110">
        <f t="shared" si="20"/>
        <v>0</v>
      </c>
    </row>
    <row r="107" spans="1:23" ht="12.75">
      <c r="A107" s="172" t="s">
        <v>154</v>
      </c>
      <c r="B107" s="44"/>
      <c r="C107" s="168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173">
        <f t="shared" si="17"/>
        <v>0</v>
      </c>
      <c r="U107" s="174">
        <f t="shared" si="18"/>
        <v>0</v>
      </c>
      <c r="V107" s="31">
        <f t="shared" si="19"/>
        <v>-964.7369781466542</v>
      </c>
      <c r="W107" s="110">
        <f t="shared" si="20"/>
        <v>0</v>
      </c>
    </row>
    <row r="108" spans="1:23" ht="12.75">
      <c r="A108" s="172" t="s">
        <v>155</v>
      </c>
      <c r="B108" s="44"/>
      <c r="C108" s="168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173">
        <f t="shared" si="17"/>
        <v>0</v>
      </c>
      <c r="U108" s="174">
        <f t="shared" si="18"/>
        <v>0</v>
      </c>
      <c r="V108" s="31">
        <f t="shared" si="19"/>
        <v>-964.7369781466542</v>
      </c>
      <c r="W108" s="110">
        <f t="shared" si="20"/>
        <v>0</v>
      </c>
    </row>
    <row r="109" spans="1:23" ht="12.75">
      <c r="A109" s="172" t="s">
        <v>156</v>
      </c>
      <c r="B109" s="44"/>
      <c r="C109" s="168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173">
        <f t="shared" si="17"/>
        <v>0</v>
      </c>
      <c r="U109" s="174">
        <f t="shared" si="18"/>
        <v>0</v>
      </c>
      <c r="V109" s="31">
        <f t="shared" si="19"/>
        <v>-964.7369781466542</v>
      </c>
      <c r="W109" s="110">
        <f t="shared" si="20"/>
        <v>0</v>
      </c>
    </row>
    <row r="110" spans="1:23" ht="12.75">
      <c r="A110" s="172" t="s">
        <v>157</v>
      </c>
      <c r="B110" s="44"/>
      <c r="C110" s="168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173">
        <f t="shared" si="17"/>
        <v>0</v>
      </c>
      <c r="U110" s="174">
        <f t="shared" si="18"/>
        <v>0</v>
      </c>
      <c r="V110" s="31">
        <f t="shared" si="19"/>
        <v>-964.7369781466542</v>
      </c>
      <c r="W110" s="110">
        <f t="shared" si="20"/>
        <v>0</v>
      </c>
    </row>
    <row r="111" spans="1:23" ht="12.75">
      <c r="A111" s="172" t="s">
        <v>158</v>
      </c>
      <c r="B111" s="44"/>
      <c r="C111" s="168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173">
        <f t="shared" si="17"/>
        <v>0</v>
      </c>
      <c r="U111" s="174">
        <f t="shared" si="18"/>
        <v>0</v>
      </c>
      <c r="V111" s="31">
        <f t="shared" si="19"/>
        <v>-964.7369781466542</v>
      </c>
      <c r="W111" s="110">
        <f t="shared" si="20"/>
        <v>0</v>
      </c>
    </row>
    <row r="112" spans="1:23" ht="12.75">
      <c r="A112" s="172" t="s">
        <v>159</v>
      </c>
      <c r="B112" s="44"/>
      <c r="C112" s="168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173">
        <f t="shared" si="17"/>
        <v>0</v>
      </c>
      <c r="U112" s="174">
        <f t="shared" si="18"/>
        <v>0</v>
      </c>
      <c r="V112" s="31">
        <f t="shared" si="19"/>
        <v>-964.7369781466542</v>
      </c>
      <c r="W112" s="110">
        <f t="shared" si="20"/>
        <v>0</v>
      </c>
    </row>
    <row r="113" spans="1:23" ht="12.75">
      <c r="A113" s="172" t="s">
        <v>160</v>
      </c>
      <c r="B113" s="44"/>
      <c r="C113" s="168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173">
        <f t="shared" si="17"/>
        <v>0</v>
      </c>
      <c r="U113" s="174">
        <f t="shared" si="18"/>
        <v>0</v>
      </c>
      <c r="V113" s="31">
        <f t="shared" si="19"/>
        <v>-964.7369781466542</v>
      </c>
      <c r="W113" s="110">
        <f t="shared" si="20"/>
        <v>0</v>
      </c>
    </row>
    <row r="114" spans="1:23" ht="12.75">
      <c r="A114" s="172" t="s">
        <v>161</v>
      </c>
      <c r="B114" s="180"/>
      <c r="C114" s="168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173">
        <f t="shared" si="17"/>
        <v>0</v>
      </c>
      <c r="U114" s="174">
        <f t="shared" si="18"/>
        <v>0</v>
      </c>
      <c r="V114" s="31">
        <f t="shared" si="19"/>
        <v>-964.7369781466542</v>
      </c>
      <c r="W114" s="110">
        <f t="shared" si="20"/>
        <v>0</v>
      </c>
    </row>
    <row r="115" spans="1:23" ht="12.75">
      <c r="A115" s="172" t="s">
        <v>162</v>
      </c>
      <c r="B115" s="44"/>
      <c r="C115" s="168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173">
        <f t="shared" si="17"/>
        <v>0</v>
      </c>
      <c r="U115" s="174">
        <f t="shared" si="18"/>
        <v>0</v>
      </c>
      <c r="V115" s="31">
        <f t="shared" si="19"/>
        <v>-964.7369781466542</v>
      </c>
      <c r="W115" s="110">
        <f t="shared" si="20"/>
        <v>0</v>
      </c>
    </row>
    <row r="116" spans="1:23" ht="12.75">
      <c r="A116" s="172" t="s">
        <v>163</v>
      </c>
      <c r="B116" s="254"/>
      <c r="C116" s="168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173">
        <f t="shared" si="17"/>
        <v>0</v>
      </c>
      <c r="U116" s="174">
        <f t="shared" si="18"/>
        <v>0</v>
      </c>
      <c r="V116" s="31">
        <f t="shared" si="19"/>
        <v>-964.7369781466542</v>
      </c>
      <c r="W116" s="110">
        <f t="shared" si="20"/>
        <v>0</v>
      </c>
    </row>
    <row r="117" spans="1:23" ht="12.75">
      <c r="A117" s="172" t="s">
        <v>164</v>
      </c>
      <c r="B117" s="182"/>
      <c r="C117" s="168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173">
        <f aca="true" t="shared" si="21" ref="T117:T149">SUM(D117:S117)</f>
        <v>0</v>
      </c>
      <c r="U117" s="174">
        <f aca="true" t="shared" si="22" ref="U117:U149">COUNTA(D117:S117)</f>
        <v>0</v>
      </c>
      <c r="V117" s="31">
        <f aca="true" t="shared" si="23" ref="V117:V149">T117-$T$5</f>
        <v>-964.7369781466542</v>
      </c>
      <c r="W117" s="110">
        <f aca="true" t="shared" si="24" ref="W117:W149">IF((COUNTA(D117:S117)&gt;12),LARGE(D117:S117,1)+LARGE(D117:S117,2)+LARGE(D117:S117,3)+LARGE(D117:S117,4)+LARGE(D117:S117,5)+LARGE(D117:S117,6)+LARGE(D117:S117,7)+LARGE(D117:S117,8)+LARGE(D117:S117,9)+LARGE(D117:S117,10)+LARGE(D117:S117,11)+LARGE(D117:S117,12),SUM(D117:S117))</f>
        <v>0</v>
      </c>
    </row>
    <row r="118" spans="1:23" ht="12.75">
      <c r="A118" s="172" t="s">
        <v>165</v>
      </c>
      <c r="B118" s="178"/>
      <c r="C118" s="168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173">
        <f t="shared" si="21"/>
        <v>0</v>
      </c>
      <c r="U118" s="174">
        <f t="shared" si="22"/>
        <v>0</v>
      </c>
      <c r="V118" s="31">
        <f t="shared" si="23"/>
        <v>-964.7369781466542</v>
      </c>
      <c r="W118" s="110">
        <f t="shared" si="24"/>
        <v>0</v>
      </c>
    </row>
    <row r="119" spans="1:23" ht="12.75">
      <c r="A119" s="172" t="s">
        <v>166</v>
      </c>
      <c r="B119" s="44"/>
      <c r="C119" s="168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173">
        <f t="shared" si="21"/>
        <v>0</v>
      </c>
      <c r="U119" s="174">
        <f t="shared" si="22"/>
        <v>0</v>
      </c>
      <c r="V119" s="31">
        <f t="shared" si="23"/>
        <v>-964.7369781466542</v>
      </c>
      <c r="W119" s="110">
        <f t="shared" si="24"/>
        <v>0</v>
      </c>
    </row>
    <row r="120" spans="1:23" ht="12.75">
      <c r="A120" s="172" t="s">
        <v>167</v>
      </c>
      <c r="B120" s="44"/>
      <c r="C120" s="168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173">
        <f t="shared" si="21"/>
        <v>0</v>
      </c>
      <c r="U120" s="174">
        <f t="shared" si="22"/>
        <v>0</v>
      </c>
      <c r="V120" s="31">
        <f t="shared" si="23"/>
        <v>-964.7369781466542</v>
      </c>
      <c r="W120" s="110">
        <f t="shared" si="24"/>
        <v>0</v>
      </c>
    </row>
    <row r="121" spans="1:23" ht="12.75">
      <c r="A121" s="172" t="s">
        <v>168</v>
      </c>
      <c r="B121" s="178"/>
      <c r="C121" s="168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173">
        <f t="shared" si="21"/>
        <v>0</v>
      </c>
      <c r="U121" s="174">
        <f t="shared" si="22"/>
        <v>0</v>
      </c>
      <c r="V121" s="31">
        <f t="shared" si="23"/>
        <v>-964.7369781466542</v>
      </c>
      <c r="W121" s="110">
        <f t="shared" si="24"/>
        <v>0</v>
      </c>
    </row>
    <row r="122" spans="1:23" ht="12.75">
      <c r="A122" s="172" t="s">
        <v>169</v>
      </c>
      <c r="B122" s="44"/>
      <c r="C122" s="168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173">
        <f t="shared" si="21"/>
        <v>0</v>
      </c>
      <c r="U122" s="174">
        <f t="shared" si="22"/>
        <v>0</v>
      </c>
      <c r="V122" s="31">
        <f t="shared" si="23"/>
        <v>-964.7369781466542</v>
      </c>
      <c r="W122" s="110">
        <f t="shared" si="24"/>
        <v>0</v>
      </c>
    </row>
    <row r="123" spans="1:23" ht="12.75">
      <c r="A123" s="172" t="s">
        <v>170</v>
      </c>
      <c r="B123" s="44"/>
      <c r="C123" s="168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173">
        <f t="shared" si="21"/>
        <v>0</v>
      </c>
      <c r="U123" s="174">
        <f t="shared" si="22"/>
        <v>0</v>
      </c>
      <c r="V123" s="31">
        <f t="shared" si="23"/>
        <v>-964.7369781466542</v>
      </c>
      <c r="W123" s="110">
        <f t="shared" si="24"/>
        <v>0</v>
      </c>
    </row>
    <row r="124" spans="1:23" ht="12.75">
      <c r="A124" s="172" t="s">
        <v>171</v>
      </c>
      <c r="B124" s="178"/>
      <c r="C124" s="168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173">
        <f t="shared" si="21"/>
        <v>0</v>
      </c>
      <c r="U124" s="174">
        <f t="shared" si="22"/>
        <v>0</v>
      </c>
      <c r="V124" s="31">
        <f t="shared" si="23"/>
        <v>-964.7369781466542</v>
      </c>
      <c r="W124" s="110">
        <f t="shared" si="24"/>
        <v>0</v>
      </c>
    </row>
    <row r="125" spans="1:23" ht="12.75">
      <c r="A125" s="172" t="s">
        <v>172</v>
      </c>
      <c r="B125" s="44"/>
      <c r="C125" s="168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173">
        <f t="shared" si="21"/>
        <v>0</v>
      </c>
      <c r="U125" s="174">
        <f t="shared" si="22"/>
        <v>0</v>
      </c>
      <c r="V125" s="31">
        <f t="shared" si="23"/>
        <v>-964.7369781466542</v>
      </c>
      <c r="W125" s="110">
        <f t="shared" si="24"/>
        <v>0</v>
      </c>
    </row>
    <row r="126" spans="1:23" ht="12.75">
      <c r="A126" s="172" t="s">
        <v>314</v>
      </c>
      <c r="B126" s="44"/>
      <c r="C126" s="168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173">
        <f t="shared" si="21"/>
        <v>0</v>
      </c>
      <c r="U126" s="174">
        <f t="shared" si="22"/>
        <v>0</v>
      </c>
      <c r="V126" s="31">
        <f t="shared" si="23"/>
        <v>-964.7369781466542</v>
      </c>
      <c r="W126" s="110">
        <f t="shared" si="24"/>
        <v>0</v>
      </c>
    </row>
    <row r="127" spans="1:23" ht="12.75">
      <c r="A127" s="172" t="s">
        <v>173</v>
      </c>
      <c r="B127" s="44"/>
      <c r="C127" s="168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173">
        <f t="shared" si="21"/>
        <v>0</v>
      </c>
      <c r="U127" s="174">
        <f t="shared" si="22"/>
        <v>0</v>
      </c>
      <c r="V127" s="31">
        <f t="shared" si="23"/>
        <v>-964.7369781466542</v>
      </c>
      <c r="W127" s="110">
        <f t="shared" si="24"/>
        <v>0</v>
      </c>
    </row>
    <row r="128" spans="1:23" ht="12.75">
      <c r="A128" s="172" t="s">
        <v>174</v>
      </c>
      <c r="B128" s="44"/>
      <c r="C128" s="168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173">
        <f t="shared" si="21"/>
        <v>0</v>
      </c>
      <c r="U128" s="174">
        <f t="shared" si="22"/>
        <v>0</v>
      </c>
      <c r="V128" s="31">
        <f t="shared" si="23"/>
        <v>-964.7369781466542</v>
      </c>
      <c r="W128" s="110">
        <f t="shared" si="24"/>
        <v>0</v>
      </c>
    </row>
    <row r="129" spans="1:23" ht="12.75">
      <c r="A129" s="172" t="s">
        <v>175</v>
      </c>
      <c r="B129" s="44"/>
      <c r="C129" s="168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173">
        <f t="shared" si="21"/>
        <v>0</v>
      </c>
      <c r="U129" s="174">
        <f t="shared" si="22"/>
        <v>0</v>
      </c>
      <c r="V129" s="31">
        <f t="shared" si="23"/>
        <v>-964.7369781466542</v>
      </c>
      <c r="W129" s="110">
        <f t="shared" si="24"/>
        <v>0</v>
      </c>
    </row>
    <row r="130" spans="1:23" ht="12.75">
      <c r="A130" s="172" t="s">
        <v>176</v>
      </c>
      <c r="B130" s="44"/>
      <c r="C130" s="168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173">
        <f t="shared" si="21"/>
        <v>0</v>
      </c>
      <c r="U130" s="174">
        <f t="shared" si="22"/>
        <v>0</v>
      </c>
      <c r="V130" s="31">
        <f t="shared" si="23"/>
        <v>-964.7369781466542</v>
      </c>
      <c r="W130" s="110">
        <f t="shared" si="24"/>
        <v>0</v>
      </c>
    </row>
    <row r="131" spans="1:23" ht="12.75">
      <c r="A131" s="172" t="s">
        <v>177</v>
      </c>
      <c r="B131" s="44"/>
      <c r="C131" s="168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173">
        <f t="shared" si="21"/>
        <v>0</v>
      </c>
      <c r="U131" s="174">
        <f t="shared" si="22"/>
        <v>0</v>
      </c>
      <c r="V131" s="31">
        <f t="shared" si="23"/>
        <v>-964.7369781466542</v>
      </c>
      <c r="W131" s="110">
        <f t="shared" si="24"/>
        <v>0</v>
      </c>
    </row>
    <row r="132" spans="1:23" ht="12.75">
      <c r="A132" s="172" t="s">
        <v>178</v>
      </c>
      <c r="B132" s="44"/>
      <c r="C132" s="168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173">
        <f t="shared" si="21"/>
        <v>0</v>
      </c>
      <c r="U132" s="174">
        <f t="shared" si="22"/>
        <v>0</v>
      </c>
      <c r="V132" s="31">
        <f t="shared" si="23"/>
        <v>-964.7369781466542</v>
      </c>
      <c r="W132" s="110">
        <f t="shared" si="24"/>
        <v>0</v>
      </c>
    </row>
    <row r="133" spans="1:23" ht="12.75">
      <c r="A133" s="172" t="s">
        <v>179</v>
      </c>
      <c r="B133" s="44"/>
      <c r="C133" s="168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173">
        <f t="shared" si="21"/>
        <v>0</v>
      </c>
      <c r="U133" s="174">
        <f t="shared" si="22"/>
        <v>0</v>
      </c>
      <c r="V133" s="31">
        <f t="shared" si="23"/>
        <v>-964.7369781466542</v>
      </c>
      <c r="W133" s="110">
        <f t="shared" si="24"/>
        <v>0</v>
      </c>
    </row>
    <row r="134" spans="1:23" ht="12.75">
      <c r="A134" s="172" t="s">
        <v>180</v>
      </c>
      <c r="B134" s="178"/>
      <c r="C134" s="168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173">
        <f t="shared" si="21"/>
        <v>0</v>
      </c>
      <c r="U134" s="174">
        <f t="shared" si="22"/>
        <v>0</v>
      </c>
      <c r="V134" s="31">
        <f t="shared" si="23"/>
        <v>-964.7369781466542</v>
      </c>
      <c r="W134" s="110">
        <f t="shared" si="24"/>
        <v>0</v>
      </c>
    </row>
    <row r="135" spans="1:23" ht="12.75">
      <c r="A135" s="172" t="s">
        <v>181</v>
      </c>
      <c r="B135" s="44"/>
      <c r="C135" s="168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173">
        <f t="shared" si="21"/>
        <v>0</v>
      </c>
      <c r="U135" s="174">
        <f t="shared" si="22"/>
        <v>0</v>
      </c>
      <c r="V135" s="31">
        <f t="shared" si="23"/>
        <v>-964.7369781466542</v>
      </c>
      <c r="W135" s="110">
        <f t="shared" si="24"/>
        <v>0</v>
      </c>
    </row>
    <row r="136" spans="1:23" ht="12.75">
      <c r="A136" s="172" t="s">
        <v>182</v>
      </c>
      <c r="B136" s="44"/>
      <c r="C136" s="168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173">
        <f t="shared" si="21"/>
        <v>0</v>
      </c>
      <c r="U136" s="174">
        <f t="shared" si="22"/>
        <v>0</v>
      </c>
      <c r="V136" s="31">
        <f t="shared" si="23"/>
        <v>-964.7369781466542</v>
      </c>
      <c r="W136" s="110">
        <f t="shared" si="24"/>
        <v>0</v>
      </c>
    </row>
    <row r="137" spans="1:23" ht="12.75">
      <c r="A137" s="172" t="s">
        <v>183</v>
      </c>
      <c r="B137" s="44"/>
      <c r="C137" s="168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173">
        <f t="shared" si="21"/>
        <v>0</v>
      </c>
      <c r="U137" s="174">
        <f t="shared" si="22"/>
        <v>0</v>
      </c>
      <c r="V137" s="31">
        <f t="shared" si="23"/>
        <v>-964.7369781466542</v>
      </c>
      <c r="W137" s="110">
        <f t="shared" si="24"/>
        <v>0</v>
      </c>
    </row>
    <row r="138" spans="1:23" ht="12.75">
      <c r="A138" s="172" t="s">
        <v>184</v>
      </c>
      <c r="B138" s="182"/>
      <c r="C138" s="168"/>
      <c r="D138" s="31"/>
      <c r="E138" s="99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173">
        <f t="shared" si="21"/>
        <v>0</v>
      </c>
      <c r="U138" s="174">
        <f t="shared" si="22"/>
        <v>0</v>
      </c>
      <c r="V138" s="31">
        <f t="shared" si="23"/>
        <v>-964.7369781466542</v>
      </c>
      <c r="W138" s="110">
        <f t="shared" si="24"/>
        <v>0</v>
      </c>
    </row>
    <row r="139" spans="1:23" ht="12.75">
      <c r="A139" s="172" t="s">
        <v>185</v>
      </c>
      <c r="B139" s="44"/>
      <c r="C139" s="168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173">
        <f t="shared" si="21"/>
        <v>0</v>
      </c>
      <c r="U139" s="174">
        <f t="shared" si="22"/>
        <v>0</v>
      </c>
      <c r="V139" s="31">
        <f t="shared" si="23"/>
        <v>-964.7369781466542</v>
      </c>
      <c r="W139" s="110">
        <f t="shared" si="24"/>
        <v>0</v>
      </c>
    </row>
    <row r="140" spans="1:23" ht="12.75">
      <c r="A140" s="172" t="s">
        <v>186</v>
      </c>
      <c r="B140" s="44"/>
      <c r="C140" s="168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173">
        <f t="shared" si="21"/>
        <v>0</v>
      </c>
      <c r="U140" s="174">
        <f t="shared" si="22"/>
        <v>0</v>
      </c>
      <c r="V140" s="31">
        <f t="shared" si="23"/>
        <v>-964.7369781466542</v>
      </c>
      <c r="W140" s="110">
        <f t="shared" si="24"/>
        <v>0</v>
      </c>
    </row>
    <row r="141" spans="1:23" ht="12.75">
      <c r="A141" s="172" t="s">
        <v>187</v>
      </c>
      <c r="B141" s="44"/>
      <c r="C141" s="168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173">
        <f t="shared" si="21"/>
        <v>0</v>
      </c>
      <c r="U141" s="174">
        <f t="shared" si="22"/>
        <v>0</v>
      </c>
      <c r="V141" s="31">
        <f t="shared" si="23"/>
        <v>-964.7369781466542</v>
      </c>
      <c r="W141" s="110">
        <f t="shared" si="24"/>
        <v>0</v>
      </c>
    </row>
    <row r="142" spans="1:23" ht="12.75">
      <c r="A142" s="172" t="s">
        <v>188</v>
      </c>
      <c r="B142" s="44"/>
      <c r="C142" s="168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173">
        <f t="shared" si="21"/>
        <v>0</v>
      </c>
      <c r="U142" s="174">
        <f t="shared" si="22"/>
        <v>0</v>
      </c>
      <c r="V142" s="31">
        <f t="shared" si="23"/>
        <v>-964.7369781466542</v>
      </c>
      <c r="W142" s="110">
        <f t="shared" si="24"/>
        <v>0</v>
      </c>
    </row>
    <row r="143" spans="1:23" ht="12.75">
      <c r="A143" s="172" t="s">
        <v>189</v>
      </c>
      <c r="B143" s="44"/>
      <c r="C143" s="168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173">
        <f t="shared" si="21"/>
        <v>0</v>
      </c>
      <c r="U143" s="174">
        <f t="shared" si="22"/>
        <v>0</v>
      </c>
      <c r="V143" s="31">
        <f t="shared" si="23"/>
        <v>-964.7369781466542</v>
      </c>
      <c r="W143" s="110">
        <f t="shared" si="24"/>
        <v>0</v>
      </c>
    </row>
    <row r="144" spans="1:23" ht="12.75">
      <c r="A144" s="172" t="s">
        <v>190</v>
      </c>
      <c r="B144" s="44"/>
      <c r="C144" s="168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173">
        <f t="shared" si="21"/>
        <v>0</v>
      </c>
      <c r="U144" s="174">
        <f t="shared" si="22"/>
        <v>0</v>
      </c>
      <c r="V144" s="31">
        <f t="shared" si="23"/>
        <v>-964.7369781466542</v>
      </c>
      <c r="W144" s="110">
        <f t="shared" si="24"/>
        <v>0</v>
      </c>
    </row>
    <row r="145" spans="1:23" ht="12.75">
      <c r="A145" s="172" t="s">
        <v>191</v>
      </c>
      <c r="B145" s="178"/>
      <c r="C145" s="168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173">
        <f t="shared" si="21"/>
        <v>0</v>
      </c>
      <c r="U145" s="174">
        <f t="shared" si="22"/>
        <v>0</v>
      </c>
      <c r="V145" s="31">
        <f t="shared" si="23"/>
        <v>-964.7369781466542</v>
      </c>
      <c r="W145" s="110">
        <f t="shared" si="24"/>
        <v>0</v>
      </c>
    </row>
    <row r="146" spans="1:23" ht="12.75">
      <c r="A146" s="172" t="s">
        <v>192</v>
      </c>
      <c r="B146" s="44"/>
      <c r="C146" s="168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173">
        <f t="shared" si="21"/>
        <v>0</v>
      </c>
      <c r="U146" s="174">
        <f t="shared" si="22"/>
        <v>0</v>
      </c>
      <c r="V146" s="31">
        <f t="shared" si="23"/>
        <v>-964.7369781466542</v>
      </c>
      <c r="W146" s="110">
        <f t="shared" si="24"/>
        <v>0</v>
      </c>
    </row>
    <row r="147" spans="1:23" ht="12.75">
      <c r="A147" s="172" t="s">
        <v>193</v>
      </c>
      <c r="B147" s="44"/>
      <c r="C147" s="168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173">
        <f t="shared" si="21"/>
        <v>0</v>
      </c>
      <c r="U147" s="174">
        <f t="shared" si="22"/>
        <v>0</v>
      </c>
      <c r="V147" s="31">
        <f t="shared" si="23"/>
        <v>-964.7369781466542</v>
      </c>
      <c r="W147" s="110">
        <f t="shared" si="24"/>
        <v>0</v>
      </c>
    </row>
    <row r="148" spans="1:23" ht="12.75">
      <c r="A148" s="172" t="s">
        <v>194</v>
      </c>
      <c r="B148" s="44"/>
      <c r="C148" s="168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173">
        <f t="shared" si="21"/>
        <v>0</v>
      </c>
      <c r="U148" s="174">
        <f t="shared" si="22"/>
        <v>0</v>
      </c>
      <c r="V148" s="31">
        <f t="shared" si="23"/>
        <v>-964.7369781466542</v>
      </c>
      <c r="W148" s="110">
        <f t="shared" si="24"/>
        <v>0</v>
      </c>
    </row>
    <row r="149" spans="1:23" ht="12.75">
      <c r="A149" s="172" t="s">
        <v>195</v>
      </c>
      <c r="B149" s="44"/>
      <c r="C149" s="168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173">
        <f t="shared" si="21"/>
        <v>0</v>
      </c>
      <c r="U149" s="174">
        <f t="shared" si="22"/>
        <v>0</v>
      </c>
      <c r="V149" s="31">
        <f t="shared" si="23"/>
        <v>-964.7369781466542</v>
      </c>
      <c r="W149" s="110">
        <f t="shared" si="24"/>
        <v>0</v>
      </c>
    </row>
    <row r="150" spans="1:23" ht="12.75">
      <c r="A150" s="172" t="s">
        <v>196</v>
      </c>
      <c r="B150" s="44"/>
      <c r="C150" s="168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173">
        <f aca="true" t="shared" si="25" ref="T150:T171">SUM(D150:S150)</f>
        <v>0</v>
      </c>
      <c r="U150" s="174">
        <f aca="true" t="shared" si="26" ref="U150:U157">COUNTA(D150:S150)</f>
        <v>0</v>
      </c>
      <c r="V150" s="31">
        <f aca="true" t="shared" si="27" ref="V150:V157">T150-$T$5</f>
        <v>-964.7369781466542</v>
      </c>
      <c r="W150" s="110">
        <f aca="true" t="shared" si="28" ref="W150:W157">IF((COUNTA(D150:S150)&gt;12),LARGE(D150:S150,1)+LARGE(D150:S150,2)+LARGE(D150:S150,3)+LARGE(D150:S150,4)+LARGE(D150:S150,5)+LARGE(D150:S150,6)+LARGE(D150:S150,7)+LARGE(D150:S150,8)+LARGE(D150:S150,9)+LARGE(D150:S150,10)+LARGE(D150:S150,11)+LARGE(D150:S150,12),SUM(D150:S150))</f>
        <v>0</v>
      </c>
    </row>
    <row r="151" spans="1:23" ht="12.75">
      <c r="A151" s="172" t="s">
        <v>197</v>
      </c>
      <c r="B151" s="44"/>
      <c r="C151" s="168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173">
        <f t="shared" si="25"/>
        <v>0</v>
      </c>
      <c r="U151" s="174">
        <f t="shared" si="26"/>
        <v>0</v>
      </c>
      <c r="V151" s="31">
        <f t="shared" si="27"/>
        <v>-964.7369781466542</v>
      </c>
      <c r="W151" s="110">
        <f t="shared" si="28"/>
        <v>0</v>
      </c>
    </row>
    <row r="152" spans="1:23" ht="12.75">
      <c r="A152" s="172" t="s">
        <v>198</v>
      </c>
      <c r="B152" s="182"/>
      <c r="C152" s="168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173">
        <f t="shared" si="25"/>
        <v>0</v>
      </c>
      <c r="U152" s="174">
        <f t="shared" si="26"/>
        <v>0</v>
      </c>
      <c r="V152" s="31">
        <f t="shared" si="27"/>
        <v>-964.7369781466542</v>
      </c>
      <c r="W152" s="110">
        <f t="shared" si="28"/>
        <v>0</v>
      </c>
    </row>
    <row r="153" spans="1:23" ht="12.75">
      <c r="A153" s="172" t="s">
        <v>199</v>
      </c>
      <c r="B153" s="44"/>
      <c r="C153" s="168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173">
        <f t="shared" si="25"/>
        <v>0</v>
      </c>
      <c r="U153" s="174">
        <f t="shared" si="26"/>
        <v>0</v>
      </c>
      <c r="V153" s="31">
        <f t="shared" si="27"/>
        <v>-964.7369781466542</v>
      </c>
      <c r="W153" s="110">
        <f t="shared" si="28"/>
        <v>0</v>
      </c>
    </row>
    <row r="154" spans="1:23" ht="12.75">
      <c r="A154" s="172" t="s">
        <v>200</v>
      </c>
      <c r="B154" s="44"/>
      <c r="C154" s="168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173">
        <f t="shared" si="25"/>
        <v>0</v>
      </c>
      <c r="U154" s="174">
        <f t="shared" si="26"/>
        <v>0</v>
      </c>
      <c r="V154" s="31">
        <f t="shared" si="27"/>
        <v>-964.7369781466542</v>
      </c>
      <c r="W154" s="110">
        <f t="shared" si="28"/>
        <v>0</v>
      </c>
    </row>
    <row r="155" spans="1:23" ht="12.75">
      <c r="A155" s="172" t="s">
        <v>201</v>
      </c>
      <c r="B155" s="44"/>
      <c r="C155" s="168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173">
        <f t="shared" si="25"/>
        <v>0</v>
      </c>
      <c r="U155" s="174">
        <f t="shared" si="26"/>
        <v>0</v>
      </c>
      <c r="V155" s="31">
        <f t="shared" si="27"/>
        <v>-964.7369781466542</v>
      </c>
      <c r="W155" s="110">
        <f t="shared" si="28"/>
        <v>0</v>
      </c>
    </row>
    <row r="156" spans="1:23" ht="12.75">
      <c r="A156" s="172" t="s">
        <v>202</v>
      </c>
      <c r="B156" s="44"/>
      <c r="C156" s="168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173">
        <f t="shared" si="25"/>
        <v>0</v>
      </c>
      <c r="U156" s="174">
        <f t="shared" si="26"/>
        <v>0</v>
      </c>
      <c r="V156" s="31">
        <f t="shared" si="27"/>
        <v>-964.7369781466542</v>
      </c>
      <c r="W156" s="110">
        <f t="shared" si="28"/>
        <v>0</v>
      </c>
    </row>
    <row r="157" spans="1:23" ht="12.75">
      <c r="A157" s="172" t="s">
        <v>203</v>
      </c>
      <c r="B157" s="44"/>
      <c r="C157" s="168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173">
        <f t="shared" si="25"/>
        <v>0</v>
      </c>
      <c r="U157" s="174">
        <f t="shared" si="26"/>
        <v>0</v>
      </c>
      <c r="V157" s="31">
        <f t="shared" si="27"/>
        <v>-964.7369781466542</v>
      </c>
      <c r="W157" s="110">
        <f t="shared" si="28"/>
        <v>0</v>
      </c>
    </row>
    <row r="158" spans="1:23" ht="12.75">
      <c r="A158" s="172" t="s">
        <v>204</v>
      </c>
      <c r="B158" s="44"/>
      <c r="C158" s="168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173">
        <f t="shared" si="25"/>
        <v>0</v>
      </c>
      <c r="U158" s="174">
        <f aca="true" t="shared" si="29" ref="U158:U204">COUNTA(D158:S158)</f>
        <v>0</v>
      </c>
      <c r="V158" s="31">
        <f aca="true" t="shared" si="30" ref="V158:V204">T158-$T$5</f>
        <v>-964.7369781466542</v>
      </c>
      <c r="W158" s="110">
        <f aca="true" t="shared" si="31" ref="W158:W204">IF((COUNTA(D158:S158)&gt;12),LARGE(D158:S158,1)+LARGE(D158:S158,2)+LARGE(D158:S158,3)+LARGE(D158:S158,4)+LARGE(D158:S158,5)+LARGE(D158:S158,6)+LARGE(D158:S158,7)+LARGE(D158:S158,8)+LARGE(D158:S158,9)+LARGE(D158:S158,10)+LARGE(D158:S158,11)+LARGE(D158:S158,12),SUM(D158:S158))</f>
        <v>0</v>
      </c>
    </row>
    <row r="159" spans="1:23" ht="12.75">
      <c r="A159" s="172" t="s">
        <v>205</v>
      </c>
      <c r="B159" s="182"/>
      <c r="C159" s="168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173">
        <f t="shared" si="25"/>
        <v>0</v>
      </c>
      <c r="U159" s="174">
        <f t="shared" si="29"/>
        <v>0</v>
      </c>
      <c r="V159" s="31">
        <f t="shared" si="30"/>
        <v>-964.7369781466542</v>
      </c>
      <c r="W159" s="110">
        <f t="shared" si="31"/>
        <v>0</v>
      </c>
    </row>
    <row r="160" spans="1:23" ht="12.75">
      <c r="A160" s="172" t="s">
        <v>206</v>
      </c>
      <c r="B160" s="44"/>
      <c r="C160" s="168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173">
        <f t="shared" si="25"/>
        <v>0</v>
      </c>
      <c r="U160" s="174">
        <f t="shared" si="29"/>
        <v>0</v>
      </c>
      <c r="V160" s="31">
        <f t="shared" si="30"/>
        <v>-964.7369781466542</v>
      </c>
      <c r="W160" s="110">
        <f t="shared" si="31"/>
        <v>0</v>
      </c>
    </row>
    <row r="161" spans="1:23" ht="12.75">
      <c r="A161" s="172" t="s">
        <v>207</v>
      </c>
      <c r="B161" s="44"/>
      <c r="C161" s="168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173">
        <f t="shared" si="25"/>
        <v>0</v>
      </c>
      <c r="U161" s="174">
        <f t="shared" si="29"/>
        <v>0</v>
      </c>
      <c r="V161" s="31">
        <f t="shared" si="30"/>
        <v>-964.7369781466542</v>
      </c>
      <c r="W161" s="110">
        <f t="shared" si="31"/>
        <v>0</v>
      </c>
    </row>
    <row r="162" spans="1:23" ht="12.75">
      <c r="A162" s="172" t="s">
        <v>208</v>
      </c>
      <c r="B162" s="44"/>
      <c r="C162" s="168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173">
        <f t="shared" si="25"/>
        <v>0</v>
      </c>
      <c r="U162" s="174">
        <f t="shared" si="29"/>
        <v>0</v>
      </c>
      <c r="V162" s="31">
        <f t="shared" si="30"/>
        <v>-964.7369781466542</v>
      </c>
      <c r="W162" s="110">
        <f t="shared" si="31"/>
        <v>0</v>
      </c>
    </row>
    <row r="163" spans="1:23" ht="12.75">
      <c r="A163" s="172" t="s">
        <v>209</v>
      </c>
      <c r="B163" s="44"/>
      <c r="C163" s="168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173">
        <f t="shared" si="25"/>
        <v>0</v>
      </c>
      <c r="U163" s="174">
        <f t="shared" si="29"/>
        <v>0</v>
      </c>
      <c r="V163" s="31">
        <f t="shared" si="30"/>
        <v>-964.7369781466542</v>
      </c>
      <c r="W163" s="110">
        <f t="shared" si="31"/>
        <v>0</v>
      </c>
    </row>
    <row r="164" spans="1:23" ht="12.75">
      <c r="A164" s="172" t="s">
        <v>210</v>
      </c>
      <c r="B164" s="44"/>
      <c r="C164" s="168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173">
        <f t="shared" si="25"/>
        <v>0</v>
      </c>
      <c r="U164" s="174">
        <f t="shared" si="29"/>
        <v>0</v>
      </c>
      <c r="V164" s="31">
        <f t="shared" si="30"/>
        <v>-964.7369781466542</v>
      </c>
      <c r="W164" s="110">
        <f t="shared" si="31"/>
        <v>0</v>
      </c>
    </row>
    <row r="165" spans="1:23" ht="12.75">
      <c r="A165" s="172" t="s">
        <v>211</v>
      </c>
      <c r="B165" s="44"/>
      <c r="C165" s="168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173">
        <f t="shared" si="25"/>
        <v>0</v>
      </c>
      <c r="U165" s="174">
        <f t="shared" si="29"/>
        <v>0</v>
      </c>
      <c r="V165" s="31">
        <f t="shared" si="30"/>
        <v>-964.7369781466542</v>
      </c>
      <c r="W165" s="110">
        <f t="shared" si="31"/>
        <v>0</v>
      </c>
    </row>
    <row r="166" spans="1:23" ht="12.75">
      <c r="A166" s="172" t="s">
        <v>212</v>
      </c>
      <c r="B166" s="44"/>
      <c r="C166" s="168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173">
        <f t="shared" si="25"/>
        <v>0</v>
      </c>
      <c r="U166" s="174">
        <f t="shared" si="29"/>
        <v>0</v>
      </c>
      <c r="V166" s="31">
        <f t="shared" si="30"/>
        <v>-964.7369781466542</v>
      </c>
      <c r="W166" s="110">
        <f t="shared" si="31"/>
        <v>0</v>
      </c>
    </row>
    <row r="167" spans="1:23" ht="12.75">
      <c r="A167" s="172" t="s">
        <v>213</v>
      </c>
      <c r="B167" s="44"/>
      <c r="C167" s="168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173">
        <f t="shared" si="25"/>
        <v>0</v>
      </c>
      <c r="U167" s="174">
        <f t="shared" si="29"/>
        <v>0</v>
      </c>
      <c r="V167" s="31">
        <f t="shared" si="30"/>
        <v>-964.7369781466542</v>
      </c>
      <c r="W167" s="110">
        <f t="shared" si="31"/>
        <v>0</v>
      </c>
    </row>
    <row r="168" spans="1:23" ht="12.75">
      <c r="A168" s="172" t="s">
        <v>214</v>
      </c>
      <c r="B168" s="44"/>
      <c r="C168" s="168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173">
        <f t="shared" si="25"/>
        <v>0</v>
      </c>
      <c r="U168" s="174">
        <f t="shared" si="29"/>
        <v>0</v>
      </c>
      <c r="V168" s="31">
        <f t="shared" si="30"/>
        <v>-964.7369781466542</v>
      </c>
      <c r="W168" s="110">
        <f t="shared" si="31"/>
        <v>0</v>
      </c>
    </row>
    <row r="169" spans="1:23" ht="12.75">
      <c r="A169" s="172" t="s">
        <v>215</v>
      </c>
      <c r="B169" s="44"/>
      <c r="C169" s="168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173">
        <f t="shared" si="25"/>
        <v>0</v>
      </c>
      <c r="U169" s="174">
        <f t="shared" si="29"/>
        <v>0</v>
      </c>
      <c r="V169" s="31">
        <f t="shared" si="30"/>
        <v>-964.7369781466542</v>
      </c>
      <c r="W169" s="110">
        <f t="shared" si="31"/>
        <v>0</v>
      </c>
    </row>
    <row r="170" spans="1:23" ht="12.75">
      <c r="A170" s="172" t="s">
        <v>216</v>
      </c>
      <c r="B170" s="44"/>
      <c r="C170" s="168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173">
        <f t="shared" si="25"/>
        <v>0</v>
      </c>
      <c r="U170" s="174">
        <f t="shared" si="29"/>
        <v>0</v>
      </c>
      <c r="V170" s="31">
        <f t="shared" si="30"/>
        <v>-964.7369781466542</v>
      </c>
      <c r="W170" s="110">
        <f t="shared" si="31"/>
        <v>0</v>
      </c>
    </row>
    <row r="171" spans="1:23" ht="12.75">
      <c r="A171" s="172" t="s">
        <v>217</v>
      </c>
      <c r="B171" s="44"/>
      <c r="C171" s="168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173">
        <f t="shared" si="25"/>
        <v>0</v>
      </c>
      <c r="U171" s="174">
        <f t="shared" si="29"/>
        <v>0</v>
      </c>
      <c r="V171" s="31">
        <f t="shared" si="30"/>
        <v>-964.7369781466542</v>
      </c>
      <c r="W171" s="110">
        <f t="shared" si="31"/>
        <v>0</v>
      </c>
    </row>
    <row r="172" spans="1:23" ht="12.75">
      <c r="A172" s="172" t="s">
        <v>218</v>
      </c>
      <c r="B172" s="44"/>
      <c r="C172" s="168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173">
        <f aca="true" t="shared" si="32" ref="T172:T204">SUM(D172:S172)</f>
        <v>0</v>
      </c>
      <c r="U172" s="174">
        <f t="shared" si="29"/>
        <v>0</v>
      </c>
      <c r="V172" s="31">
        <f t="shared" si="30"/>
        <v>-964.7369781466542</v>
      </c>
      <c r="W172" s="110">
        <f t="shared" si="31"/>
        <v>0</v>
      </c>
    </row>
    <row r="173" spans="1:23" ht="12.75">
      <c r="A173" s="172" t="s">
        <v>219</v>
      </c>
      <c r="B173" s="44"/>
      <c r="C173" s="168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173">
        <f t="shared" si="32"/>
        <v>0</v>
      </c>
      <c r="U173" s="174">
        <f t="shared" si="29"/>
        <v>0</v>
      </c>
      <c r="V173" s="31">
        <f t="shared" si="30"/>
        <v>-964.7369781466542</v>
      </c>
      <c r="W173" s="110">
        <f t="shared" si="31"/>
        <v>0</v>
      </c>
    </row>
    <row r="174" spans="1:23" ht="12.75">
      <c r="A174" s="172" t="s">
        <v>220</v>
      </c>
      <c r="B174" s="44"/>
      <c r="C174" s="168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173">
        <f t="shared" si="32"/>
        <v>0</v>
      </c>
      <c r="U174" s="174">
        <f t="shared" si="29"/>
        <v>0</v>
      </c>
      <c r="V174" s="31">
        <f t="shared" si="30"/>
        <v>-964.7369781466542</v>
      </c>
      <c r="W174" s="110">
        <f t="shared" si="31"/>
        <v>0</v>
      </c>
    </row>
    <row r="175" spans="1:23" ht="12.75">
      <c r="A175" s="172" t="s">
        <v>221</v>
      </c>
      <c r="B175" s="44"/>
      <c r="C175" s="168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173">
        <f t="shared" si="32"/>
        <v>0</v>
      </c>
      <c r="U175" s="174">
        <f t="shared" si="29"/>
        <v>0</v>
      </c>
      <c r="V175" s="31">
        <f t="shared" si="30"/>
        <v>-964.7369781466542</v>
      </c>
      <c r="W175" s="110">
        <f t="shared" si="31"/>
        <v>0</v>
      </c>
    </row>
    <row r="176" spans="1:23" ht="12.75">
      <c r="A176" s="172" t="s">
        <v>222</v>
      </c>
      <c r="B176" s="44"/>
      <c r="C176" s="168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173">
        <f t="shared" si="32"/>
        <v>0</v>
      </c>
      <c r="U176" s="174">
        <f t="shared" si="29"/>
        <v>0</v>
      </c>
      <c r="V176" s="31">
        <f t="shared" si="30"/>
        <v>-964.7369781466542</v>
      </c>
      <c r="W176" s="110">
        <f t="shared" si="31"/>
        <v>0</v>
      </c>
    </row>
    <row r="177" spans="1:23" ht="12.75">
      <c r="A177" s="172" t="s">
        <v>223</v>
      </c>
      <c r="B177" s="182"/>
      <c r="C177" s="168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173">
        <f t="shared" si="32"/>
        <v>0</v>
      </c>
      <c r="U177" s="174">
        <f t="shared" si="29"/>
        <v>0</v>
      </c>
      <c r="V177" s="31">
        <f t="shared" si="30"/>
        <v>-964.7369781466542</v>
      </c>
      <c r="W177" s="110">
        <f t="shared" si="31"/>
        <v>0</v>
      </c>
    </row>
    <row r="178" spans="1:23" ht="12.75">
      <c r="A178" s="172" t="s">
        <v>224</v>
      </c>
      <c r="B178" s="44"/>
      <c r="C178" s="168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173">
        <f t="shared" si="32"/>
        <v>0</v>
      </c>
      <c r="U178" s="174">
        <f t="shared" si="29"/>
        <v>0</v>
      </c>
      <c r="V178" s="31">
        <f t="shared" si="30"/>
        <v>-964.7369781466542</v>
      </c>
      <c r="W178" s="110">
        <f t="shared" si="31"/>
        <v>0</v>
      </c>
    </row>
    <row r="179" spans="1:23" ht="12.75">
      <c r="A179" s="172" t="s">
        <v>225</v>
      </c>
      <c r="B179" s="44"/>
      <c r="C179" s="168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173">
        <f t="shared" si="32"/>
        <v>0</v>
      </c>
      <c r="U179" s="174">
        <f t="shared" si="29"/>
        <v>0</v>
      </c>
      <c r="V179" s="31">
        <f t="shared" si="30"/>
        <v>-964.7369781466542</v>
      </c>
      <c r="W179" s="110">
        <f t="shared" si="31"/>
        <v>0</v>
      </c>
    </row>
    <row r="180" spans="1:23" ht="12.75">
      <c r="A180" s="172" t="s">
        <v>226</v>
      </c>
      <c r="B180" s="182"/>
      <c r="C180" s="168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173">
        <f t="shared" si="32"/>
        <v>0</v>
      </c>
      <c r="U180" s="174">
        <f t="shared" si="29"/>
        <v>0</v>
      </c>
      <c r="V180" s="31">
        <f t="shared" si="30"/>
        <v>-964.7369781466542</v>
      </c>
      <c r="W180" s="110">
        <f t="shared" si="31"/>
        <v>0</v>
      </c>
    </row>
    <row r="181" spans="1:23" ht="12.75">
      <c r="A181" s="172" t="s">
        <v>227</v>
      </c>
      <c r="B181" s="44"/>
      <c r="C181" s="168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173">
        <f t="shared" si="32"/>
        <v>0</v>
      </c>
      <c r="U181" s="174">
        <f t="shared" si="29"/>
        <v>0</v>
      </c>
      <c r="V181" s="31">
        <f t="shared" si="30"/>
        <v>-964.7369781466542</v>
      </c>
      <c r="W181" s="110">
        <f t="shared" si="31"/>
        <v>0</v>
      </c>
    </row>
    <row r="182" spans="1:23" ht="12.75">
      <c r="A182" s="172" t="s">
        <v>228</v>
      </c>
      <c r="B182" s="44"/>
      <c r="C182" s="168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173">
        <f t="shared" si="32"/>
        <v>0</v>
      </c>
      <c r="U182" s="174">
        <f t="shared" si="29"/>
        <v>0</v>
      </c>
      <c r="V182" s="31">
        <f t="shared" si="30"/>
        <v>-964.7369781466542</v>
      </c>
      <c r="W182" s="110">
        <f t="shared" si="31"/>
        <v>0</v>
      </c>
    </row>
    <row r="183" spans="1:23" ht="12.75">
      <c r="A183" s="172" t="s">
        <v>229</v>
      </c>
      <c r="B183" s="182"/>
      <c r="C183" s="168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173">
        <f t="shared" si="32"/>
        <v>0</v>
      </c>
      <c r="U183" s="174">
        <f t="shared" si="29"/>
        <v>0</v>
      </c>
      <c r="V183" s="31">
        <f t="shared" si="30"/>
        <v>-964.7369781466542</v>
      </c>
      <c r="W183" s="110">
        <f t="shared" si="31"/>
        <v>0</v>
      </c>
    </row>
    <row r="184" spans="1:23" ht="12.75">
      <c r="A184" s="172" t="s">
        <v>230</v>
      </c>
      <c r="B184" s="44"/>
      <c r="C184" s="168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173">
        <f t="shared" si="32"/>
        <v>0</v>
      </c>
      <c r="U184" s="174">
        <f t="shared" si="29"/>
        <v>0</v>
      </c>
      <c r="V184" s="31">
        <f t="shared" si="30"/>
        <v>-964.7369781466542</v>
      </c>
      <c r="W184" s="110">
        <f t="shared" si="31"/>
        <v>0</v>
      </c>
    </row>
    <row r="185" spans="1:23" ht="12.75">
      <c r="A185" s="172" t="s">
        <v>231</v>
      </c>
      <c r="B185" s="44"/>
      <c r="C185" s="168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173">
        <f t="shared" si="32"/>
        <v>0</v>
      </c>
      <c r="U185" s="174">
        <f t="shared" si="29"/>
        <v>0</v>
      </c>
      <c r="V185" s="31">
        <f t="shared" si="30"/>
        <v>-964.7369781466542</v>
      </c>
      <c r="W185" s="110">
        <f t="shared" si="31"/>
        <v>0</v>
      </c>
    </row>
    <row r="186" spans="1:23" ht="12.75">
      <c r="A186" s="172" t="s">
        <v>232</v>
      </c>
      <c r="B186" s="44"/>
      <c r="C186" s="168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173">
        <f t="shared" si="32"/>
        <v>0</v>
      </c>
      <c r="U186" s="174">
        <f t="shared" si="29"/>
        <v>0</v>
      </c>
      <c r="V186" s="31">
        <f t="shared" si="30"/>
        <v>-964.7369781466542</v>
      </c>
      <c r="W186" s="110">
        <f t="shared" si="31"/>
        <v>0</v>
      </c>
    </row>
    <row r="187" spans="1:23" ht="12.75">
      <c r="A187" s="172" t="s">
        <v>233</v>
      </c>
      <c r="B187" s="44"/>
      <c r="C187" s="168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173">
        <f t="shared" si="32"/>
        <v>0</v>
      </c>
      <c r="U187" s="174">
        <f t="shared" si="29"/>
        <v>0</v>
      </c>
      <c r="V187" s="31">
        <f t="shared" si="30"/>
        <v>-964.7369781466542</v>
      </c>
      <c r="W187" s="110">
        <f t="shared" si="31"/>
        <v>0</v>
      </c>
    </row>
    <row r="188" spans="1:23" ht="12.75">
      <c r="A188" s="172" t="s">
        <v>234</v>
      </c>
      <c r="B188" s="190"/>
      <c r="C188" s="168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173">
        <f t="shared" si="32"/>
        <v>0</v>
      </c>
      <c r="U188" s="174">
        <f t="shared" si="29"/>
        <v>0</v>
      </c>
      <c r="V188" s="31">
        <f t="shared" si="30"/>
        <v>-964.7369781466542</v>
      </c>
      <c r="W188" s="110">
        <f t="shared" si="31"/>
        <v>0</v>
      </c>
    </row>
    <row r="189" spans="1:23" ht="12.75">
      <c r="A189" s="172" t="s">
        <v>235</v>
      </c>
      <c r="B189" s="44"/>
      <c r="C189" s="168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173">
        <f t="shared" si="32"/>
        <v>0</v>
      </c>
      <c r="U189" s="174">
        <f t="shared" si="29"/>
        <v>0</v>
      </c>
      <c r="V189" s="31">
        <f t="shared" si="30"/>
        <v>-964.7369781466542</v>
      </c>
      <c r="W189" s="110">
        <f t="shared" si="31"/>
        <v>0</v>
      </c>
    </row>
    <row r="190" spans="1:23" ht="12.75">
      <c r="A190" s="172" t="s">
        <v>236</v>
      </c>
      <c r="B190" s="44"/>
      <c r="C190" s="168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173">
        <f t="shared" si="32"/>
        <v>0</v>
      </c>
      <c r="U190" s="174">
        <f t="shared" si="29"/>
        <v>0</v>
      </c>
      <c r="V190" s="31">
        <f t="shared" si="30"/>
        <v>-964.7369781466542</v>
      </c>
      <c r="W190" s="110">
        <f t="shared" si="31"/>
        <v>0</v>
      </c>
    </row>
    <row r="191" spans="1:23" ht="12.75">
      <c r="A191" s="172" t="s">
        <v>237</v>
      </c>
      <c r="B191" s="44"/>
      <c r="C191" s="168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173">
        <f t="shared" si="32"/>
        <v>0</v>
      </c>
      <c r="U191" s="174">
        <f t="shared" si="29"/>
        <v>0</v>
      </c>
      <c r="V191" s="31">
        <f t="shared" si="30"/>
        <v>-964.7369781466542</v>
      </c>
      <c r="W191" s="110">
        <f t="shared" si="31"/>
        <v>0</v>
      </c>
    </row>
    <row r="192" spans="1:23" ht="12.75">
      <c r="A192" s="172" t="s">
        <v>238</v>
      </c>
      <c r="B192" s="44"/>
      <c r="C192" s="168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173">
        <f t="shared" si="32"/>
        <v>0</v>
      </c>
      <c r="U192" s="174">
        <f t="shared" si="29"/>
        <v>0</v>
      </c>
      <c r="V192" s="31">
        <f t="shared" si="30"/>
        <v>-964.7369781466542</v>
      </c>
      <c r="W192" s="110">
        <f t="shared" si="31"/>
        <v>0</v>
      </c>
    </row>
    <row r="193" spans="1:23" ht="12.75">
      <c r="A193" s="172" t="s">
        <v>239</v>
      </c>
      <c r="B193" s="44"/>
      <c r="C193" s="168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173">
        <f t="shared" si="32"/>
        <v>0</v>
      </c>
      <c r="U193" s="174">
        <f t="shared" si="29"/>
        <v>0</v>
      </c>
      <c r="V193" s="31">
        <f t="shared" si="30"/>
        <v>-964.7369781466542</v>
      </c>
      <c r="W193" s="110">
        <f t="shared" si="31"/>
        <v>0</v>
      </c>
    </row>
    <row r="194" spans="1:23" ht="12.75">
      <c r="A194" s="172" t="s">
        <v>240</v>
      </c>
      <c r="B194" s="44"/>
      <c r="C194" s="168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173">
        <f t="shared" si="32"/>
        <v>0</v>
      </c>
      <c r="U194" s="174">
        <f t="shared" si="29"/>
        <v>0</v>
      </c>
      <c r="V194" s="31">
        <f t="shared" si="30"/>
        <v>-964.7369781466542</v>
      </c>
      <c r="W194" s="110">
        <f t="shared" si="31"/>
        <v>0</v>
      </c>
    </row>
    <row r="195" spans="1:23" ht="12.75">
      <c r="A195" s="172" t="s">
        <v>241</v>
      </c>
      <c r="B195" s="44"/>
      <c r="C195" s="168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173">
        <f t="shared" si="32"/>
        <v>0</v>
      </c>
      <c r="U195" s="174">
        <f t="shared" si="29"/>
        <v>0</v>
      </c>
      <c r="V195" s="31">
        <f t="shared" si="30"/>
        <v>-964.7369781466542</v>
      </c>
      <c r="W195" s="110">
        <f t="shared" si="31"/>
        <v>0</v>
      </c>
    </row>
    <row r="196" spans="1:23" ht="12.75">
      <c r="A196" s="172" t="s">
        <v>242</v>
      </c>
      <c r="B196" s="44"/>
      <c r="C196" s="168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173">
        <f t="shared" si="32"/>
        <v>0</v>
      </c>
      <c r="U196" s="174">
        <f t="shared" si="29"/>
        <v>0</v>
      </c>
      <c r="V196" s="31">
        <f t="shared" si="30"/>
        <v>-964.7369781466542</v>
      </c>
      <c r="W196" s="110">
        <f t="shared" si="31"/>
        <v>0</v>
      </c>
    </row>
    <row r="197" spans="1:23" ht="12.75">
      <c r="A197" s="172" t="s">
        <v>243</v>
      </c>
      <c r="B197" s="44"/>
      <c r="C197" s="168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173">
        <f t="shared" si="32"/>
        <v>0</v>
      </c>
      <c r="U197" s="174">
        <f t="shared" si="29"/>
        <v>0</v>
      </c>
      <c r="V197" s="31">
        <f t="shared" si="30"/>
        <v>-964.7369781466542</v>
      </c>
      <c r="W197" s="110">
        <f t="shared" si="31"/>
        <v>0</v>
      </c>
    </row>
    <row r="198" spans="1:23" ht="12.75">
      <c r="A198" s="172" t="s">
        <v>244</v>
      </c>
      <c r="B198" s="178"/>
      <c r="C198" s="168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173">
        <f t="shared" si="32"/>
        <v>0</v>
      </c>
      <c r="U198" s="174">
        <f t="shared" si="29"/>
        <v>0</v>
      </c>
      <c r="V198" s="31">
        <f t="shared" si="30"/>
        <v>-964.7369781466542</v>
      </c>
      <c r="W198" s="110">
        <f t="shared" si="31"/>
        <v>0</v>
      </c>
    </row>
    <row r="199" spans="1:23" ht="12.75">
      <c r="A199" s="172" t="s">
        <v>245</v>
      </c>
      <c r="B199" s="44"/>
      <c r="C199" s="168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173">
        <f t="shared" si="32"/>
        <v>0</v>
      </c>
      <c r="U199" s="174">
        <f t="shared" si="29"/>
        <v>0</v>
      </c>
      <c r="V199" s="31">
        <f t="shared" si="30"/>
        <v>-964.7369781466542</v>
      </c>
      <c r="W199" s="110">
        <f t="shared" si="31"/>
        <v>0</v>
      </c>
    </row>
    <row r="200" spans="1:23" ht="12.75">
      <c r="A200" s="172" t="s">
        <v>246</v>
      </c>
      <c r="B200" s="44"/>
      <c r="C200" s="168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173">
        <f t="shared" si="32"/>
        <v>0</v>
      </c>
      <c r="U200" s="174">
        <f t="shared" si="29"/>
        <v>0</v>
      </c>
      <c r="V200" s="31">
        <f t="shared" si="30"/>
        <v>-964.7369781466542</v>
      </c>
      <c r="W200" s="110">
        <f t="shared" si="31"/>
        <v>0</v>
      </c>
    </row>
    <row r="201" spans="1:23" ht="12.75">
      <c r="A201" s="172" t="s">
        <v>247</v>
      </c>
      <c r="B201" s="44"/>
      <c r="C201" s="168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173">
        <f t="shared" si="32"/>
        <v>0</v>
      </c>
      <c r="U201" s="174">
        <f t="shared" si="29"/>
        <v>0</v>
      </c>
      <c r="V201" s="31">
        <f t="shared" si="30"/>
        <v>-964.7369781466542</v>
      </c>
      <c r="W201" s="110">
        <f t="shared" si="31"/>
        <v>0</v>
      </c>
    </row>
    <row r="202" spans="1:23" ht="12.75">
      <c r="A202" s="172" t="s">
        <v>248</v>
      </c>
      <c r="B202" s="44"/>
      <c r="C202" s="168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173">
        <f t="shared" si="32"/>
        <v>0</v>
      </c>
      <c r="U202" s="174">
        <f t="shared" si="29"/>
        <v>0</v>
      </c>
      <c r="V202" s="31">
        <f t="shared" si="30"/>
        <v>-964.7369781466542</v>
      </c>
      <c r="W202" s="110">
        <f t="shared" si="31"/>
        <v>0</v>
      </c>
    </row>
    <row r="203" spans="1:23" ht="12.75">
      <c r="A203" s="172" t="s">
        <v>249</v>
      </c>
      <c r="B203" s="44"/>
      <c r="C203" s="168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173">
        <f t="shared" si="32"/>
        <v>0</v>
      </c>
      <c r="U203" s="174">
        <f t="shared" si="29"/>
        <v>0</v>
      </c>
      <c r="V203" s="31">
        <f t="shared" si="30"/>
        <v>-964.7369781466542</v>
      </c>
      <c r="W203" s="110">
        <f t="shared" si="31"/>
        <v>0</v>
      </c>
    </row>
    <row r="204" spans="1:23" ht="12.75">
      <c r="A204" s="172" t="s">
        <v>250</v>
      </c>
      <c r="B204" s="44"/>
      <c r="C204" s="168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173">
        <f t="shared" si="32"/>
        <v>0</v>
      </c>
      <c r="U204" s="174">
        <f t="shared" si="29"/>
        <v>0</v>
      </c>
      <c r="V204" s="31">
        <f t="shared" si="30"/>
        <v>-964.7369781466542</v>
      </c>
      <c r="W204" s="110">
        <f t="shared" si="31"/>
        <v>0</v>
      </c>
    </row>
    <row r="205" spans="1:23" ht="12.75">
      <c r="A205" s="172" t="s">
        <v>251</v>
      </c>
      <c r="B205" s="44"/>
      <c r="C205" s="168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173">
        <f>SUM(D205:S205)</f>
        <v>0</v>
      </c>
      <c r="U205" s="174">
        <f>COUNTA(D205:S205)</f>
        <v>0</v>
      </c>
      <c r="V205" s="31">
        <f>T205-$T$5</f>
        <v>-964.7369781466542</v>
      </c>
      <c r="W205" s="110">
        <f>IF((COUNTA(D205:S205)&gt;12),LARGE(D205:S205,1)+LARGE(D205:S205,2)+LARGE(D205:S205,3)+LARGE(D205:S205,4)+LARGE(D205:S205,5)+LARGE(D205:S205,6)+LARGE(D205:S205,7)+LARGE(D205:S205,8)+LARGE(D205:S205,9)+LARGE(D205:S205,10)+LARGE(D205:S205,11)+LARGE(D205:S205,12),SUM(D205:S205))</f>
        <v>0</v>
      </c>
    </row>
    <row r="206" spans="1:23" ht="12.75">
      <c r="A206" s="172" t="s">
        <v>252</v>
      </c>
      <c r="B206" s="44"/>
      <c r="C206" s="168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173">
        <f aca="true" t="shared" si="33" ref="T206:T236">SUM(D206:S206)</f>
        <v>0</v>
      </c>
      <c r="U206" s="174">
        <f aca="true" t="shared" si="34" ref="U206:U236">COUNTA(D206:S206)</f>
        <v>0</v>
      </c>
      <c r="V206" s="31">
        <f aca="true" t="shared" si="35" ref="V206:V236">T206-$T$5</f>
        <v>-964.7369781466542</v>
      </c>
      <c r="W206" s="110">
        <f aca="true" t="shared" si="36" ref="W206:W236">IF((COUNTA(D206:S206)&gt;12),LARGE(D206:S206,1)+LARGE(D206:S206,2)+LARGE(D206:S206,3)+LARGE(D206:S206,4)+LARGE(D206:S206,5)+LARGE(D206:S206,6)+LARGE(D206:S206,7)+LARGE(D206:S206,8)+LARGE(D206:S206,9)+LARGE(D206:S206,10)+LARGE(D206:S206,11)+LARGE(D206:S206,12),SUM(D206:S206))</f>
        <v>0</v>
      </c>
    </row>
    <row r="207" spans="1:23" ht="12.75">
      <c r="A207" s="172" t="s">
        <v>253</v>
      </c>
      <c r="B207" s="44"/>
      <c r="C207" s="168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173">
        <f t="shared" si="33"/>
        <v>0</v>
      </c>
      <c r="U207" s="174">
        <f t="shared" si="34"/>
        <v>0</v>
      </c>
      <c r="V207" s="31">
        <f t="shared" si="35"/>
        <v>-964.7369781466542</v>
      </c>
      <c r="W207" s="110">
        <f t="shared" si="36"/>
        <v>0</v>
      </c>
    </row>
    <row r="208" spans="1:23" ht="12.75">
      <c r="A208" s="172" t="s">
        <v>254</v>
      </c>
      <c r="B208" s="44"/>
      <c r="C208" s="168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173">
        <f t="shared" si="33"/>
        <v>0</v>
      </c>
      <c r="U208" s="174">
        <f t="shared" si="34"/>
        <v>0</v>
      </c>
      <c r="V208" s="31">
        <f t="shared" si="35"/>
        <v>-964.7369781466542</v>
      </c>
      <c r="W208" s="110">
        <f t="shared" si="36"/>
        <v>0</v>
      </c>
    </row>
    <row r="209" spans="1:23" ht="12.75">
      <c r="A209" s="172" t="s">
        <v>255</v>
      </c>
      <c r="B209" s="44"/>
      <c r="C209" s="168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173">
        <f t="shared" si="33"/>
        <v>0</v>
      </c>
      <c r="U209" s="174">
        <f t="shared" si="34"/>
        <v>0</v>
      </c>
      <c r="V209" s="31">
        <f t="shared" si="35"/>
        <v>-964.7369781466542</v>
      </c>
      <c r="W209" s="110">
        <f t="shared" si="36"/>
        <v>0</v>
      </c>
    </row>
    <row r="210" spans="1:23" ht="12.75">
      <c r="A210" s="172" t="s">
        <v>256</v>
      </c>
      <c r="B210" s="178"/>
      <c r="C210" s="168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173">
        <f t="shared" si="33"/>
        <v>0</v>
      </c>
      <c r="U210" s="174">
        <f t="shared" si="34"/>
        <v>0</v>
      </c>
      <c r="V210" s="31">
        <f t="shared" si="35"/>
        <v>-964.7369781466542</v>
      </c>
      <c r="W210" s="110">
        <f t="shared" si="36"/>
        <v>0</v>
      </c>
    </row>
    <row r="211" spans="1:23" ht="12.75">
      <c r="A211" s="172" t="s">
        <v>257</v>
      </c>
      <c r="B211" s="44"/>
      <c r="C211" s="168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173">
        <f t="shared" si="33"/>
        <v>0</v>
      </c>
      <c r="U211" s="174">
        <f t="shared" si="34"/>
        <v>0</v>
      </c>
      <c r="V211" s="31">
        <f t="shared" si="35"/>
        <v>-964.7369781466542</v>
      </c>
      <c r="W211" s="110">
        <f t="shared" si="36"/>
        <v>0</v>
      </c>
    </row>
    <row r="212" spans="1:23" ht="12.75">
      <c r="A212" s="172" t="s">
        <v>258</v>
      </c>
      <c r="B212" s="178"/>
      <c r="C212" s="168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173">
        <f t="shared" si="33"/>
        <v>0</v>
      </c>
      <c r="U212" s="174">
        <f t="shared" si="34"/>
        <v>0</v>
      </c>
      <c r="V212" s="31">
        <f t="shared" si="35"/>
        <v>-964.7369781466542</v>
      </c>
      <c r="W212" s="110">
        <f t="shared" si="36"/>
        <v>0</v>
      </c>
    </row>
    <row r="213" spans="1:23" ht="12.75">
      <c r="A213" s="172" t="s">
        <v>259</v>
      </c>
      <c r="B213" s="44"/>
      <c r="C213" s="168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173">
        <f t="shared" si="33"/>
        <v>0</v>
      </c>
      <c r="U213" s="174">
        <f t="shared" si="34"/>
        <v>0</v>
      </c>
      <c r="V213" s="31">
        <f t="shared" si="35"/>
        <v>-964.7369781466542</v>
      </c>
      <c r="W213" s="110">
        <f t="shared" si="36"/>
        <v>0</v>
      </c>
    </row>
    <row r="214" spans="1:23" ht="12.75">
      <c r="A214" s="172" t="s">
        <v>260</v>
      </c>
      <c r="B214" s="44"/>
      <c r="C214" s="168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173">
        <f t="shared" si="33"/>
        <v>0</v>
      </c>
      <c r="U214" s="174">
        <f t="shared" si="34"/>
        <v>0</v>
      </c>
      <c r="V214" s="31">
        <f t="shared" si="35"/>
        <v>-964.7369781466542</v>
      </c>
      <c r="W214" s="110">
        <f t="shared" si="36"/>
        <v>0</v>
      </c>
    </row>
    <row r="215" spans="1:23" ht="12.75">
      <c r="A215" s="172" t="s">
        <v>261</v>
      </c>
      <c r="B215" s="44"/>
      <c r="C215" s="168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173">
        <f t="shared" si="33"/>
        <v>0</v>
      </c>
      <c r="U215" s="174">
        <f t="shared" si="34"/>
        <v>0</v>
      </c>
      <c r="V215" s="31">
        <f t="shared" si="35"/>
        <v>-964.7369781466542</v>
      </c>
      <c r="W215" s="110">
        <f t="shared" si="36"/>
        <v>0</v>
      </c>
    </row>
    <row r="216" spans="1:23" ht="12.75">
      <c r="A216" s="172" t="s">
        <v>262</v>
      </c>
      <c r="B216" s="44"/>
      <c r="C216" s="168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173">
        <f t="shared" si="33"/>
        <v>0</v>
      </c>
      <c r="U216" s="174">
        <f t="shared" si="34"/>
        <v>0</v>
      </c>
      <c r="V216" s="31">
        <f t="shared" si="35"/>
        <v>-964.7369781466542</v>
      </c>
      <c r="W216" s="110">
        <f t="shared" si="36"/>
        <v>0</v>
      </c>
    </row>
    <row r="217" spans="1:23" ht="12.75">
      <c r="A217" s="172" t="s">
        <v>263</v>
      </c>
      <c r="B217" s="44"/>
      <c r="C217" s="168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173">
        <f t="shared" si="33"/>
        <v>0</v>
      </c>
      <c r="U217" s="174">
        <f t="shared" si="34"/>
        <v>0</v>
      </c>
      <c r="V217" s="31">
        <f t="shared" si="35"/>
        <v>-964.7369781466542</v>
      </c>
      <c r="W217" s="110">
        <f t="shared" si="36"/>
        <v>0</v>
      </c>
    </row>
    <row r="218" spans="1:23" ht="12.75">
      <c r="A218" s="172" t="s">
        <v>264</v>
      </c>
      <c r="B218" s="182"/>
      <c r="C218" s="168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173">
        <f t="shared" si="33"/>
        <v>0</v>
      </c>
      <c r="U218" s="174">
        <f t="shared" si="34"/>
        <v>0</v>
      </c>
      <c r="V218" s="31">
        <f t="shared" si="35"/>
        <v>-964.7369781466542</v>
      </c>
      <c r="W218" s="110">
        <f t="shared" si="36"/>
        <v>0</v>
      </c>
    </row>
    <row r="219" spans="1:23" ht="12.75">
      <c r="A219" s="172" t="s">
        <v>265</v>
      </c>
      <c r="B219" s="44"/>
      <c r="C219" s="168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173">
        <f t="shared" si="33"/>
        <v>0</v>
      </c>
      <c r="U219" s="174">
        <f t="shared" si="34"/>
        <v>0</v>
      </c>
      <c r="V219" s="31">
        <f t="shared" si="35"/>
        <v>-964.7369781466542</v>
      </c>
      <c r="W219" s="110">
        <f t="shared" si="36"/>
        <v>0</v>
      </c>
    </row>
    <row r="220" spans="1:23" ht="12.75">
      <c r="A220" s="172" t="s">
        <v>266</v>
      </c>
      <c r="B220" s="44"/>
      <c r="C220" s="168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173">
        <f t="shared" si="33"/>
        <v>0</v>
      </c>
      <c r="U220" s="174">
        <f t="shared" si="34"/>
        <v>0</v>
      </c>
      <c r="V220" s="31">
        <f t="shared" si="35"/>
        <v>-964.7369781466542</v>
      </c>
      <c r="W220" s="110">
        <f t="shared" si="36"/>
        <v>0</v>
      </c>
    </row>
    <row r="221" spans="1:23" ht="12.75">
      <c r="A221" s="172" t="s">
        <v>267</v>
      </c>
      <c r="B221" s="44"/>
      <c r="C221" s="168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173">
        <f t="shared" si="33"/>
        <v>0</v>
      </c>
      <c r="U221" s="174">
        <f t="shared" si="34"/>
        <v>0</v>
      </c>
      <c r="V221" s="31">
        <f t="shared" si="35"/>
        <v>-964.7369781466542</v>
      </c>
      <c r="W221" s="110">
        <f t="shared" si="36"/>
        <v>0</v>
      </c>
    </row>
    <row r="222" spans="1:23" ht="12.75">
      <c r="A222" s="172" t="s">
        <v>268</v>
      </c>
      <c r="B222" s="44"/>
      <c r="C222" s="168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173">
        <f t="shared" si="33"/>
        <v>0</v>
      </c>
      <c r="U222" s="174">
        <f t="shared" si="34"/>
        <v>0</v>
      </c>
      <c r="V222" s="31">
        <f t="shared" si="35"/>
        <v>-964.7369781466542</v>
      </c>
      <c r="W222" s="110">
        <f t="shared" si="36"/>
        <v>0</v>
      </c>
    </row>
    <row r="223" spans="1:23" ht="12.75">
      <c r="A223" s="172" t="s">
        <v>269</v>
      </c>
      <c r="B223" s="44"/>
      <c r="C223" s="168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173">
        <f t="shared" si="33"/>
        <v>0</v>
      </c>
      <c r="U223" s="174">
        <f t="shared" si="34"/>
        <v>0</v>
      </c>
      <c r="V223" s="31">
        <f t="shared" si="35"/>
        <v>-964.7369781466542</v>
      </c>
      <c r="W223" s="110">
        <f t="shared" si="36"/>
        <v>0</v>
      </c>
    </row>
    <row r="224" spans="1:23" ht="12.75">
      <c r="A224" s="172" t="s">
        <v>270</v>
      </c>
      <c r="B224" s="44"/>
      <c r="C224" s="168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173">
        <f t="shared" si="33"/>
        <v>0</v>
      </c>
      <c r="U224" s="174">
        <f t="shared" si="34"/>
        <v>0</v>
      </c>
      <c r="V224" s="31">
        <f t="shared" si="35"/>
        <v>-964.7369781466542</v>
      </c>
      <c r="W224" s="110">
        <f t="shared" si="36"/>
        <v>0</v>
      </c>
    </row>
    <row r="225" spans="1:23" ht="12.75">
      <c r="A225" s="172" t="s">
        <v>271</v>
      </c>
      <c r="B225" s="44"/>
      <c r="C225" s="168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173">
        <f t="shared" si="33"/>
        <v>0</v>
      </c>
      <c r="U225" s="174">
        <f t="shared" si="34"/>
        <v>0</v>
      </c>
      <c r="V225" s="31">
        <f t="shared" si="35"/>
        <v>-964.7369781466542</v>
      </c>
      <c r="W225" s="110">
        <f t="shared" si="36"/>
        <v>0</v>
      </c>
    </row>
    <row r="226" spans="1:23" ht="12.75">
      <c r="A226" s="172" t="s">
        <v>272</v>
      </c>
      <c r="B226" s="44"/>
      <c r="C226" s="168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173">
        <f t="shared" si="33"/>
        <v>0</v>
      </c>
      <c r="U226" s="174">
        <f t="shared" si="34"/>
        <v>0</v>
      </c>
      <c r="V226" s="31">
        <f t="shared" si="35"/>
        <v>-964.7369781466542</v>
      </c>
      <c r="W226" s="110">
        <f t="shared" si="36"/>
        <v>0</v>
      </c>
    </row>
    <row r="227" spans="1:23" ht="12.75">
      <c r="A227" s="172" t="s">
        <v>273</v>
      </c>
      <c r="B227" s="44"/>
      <c r="C227" s="168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173">
        <f t="shared" si="33"/>
        <v>0</v>
      </c>
      <c r="U227" s="174">
        <f t="shared" si="34"/>
        <v>0</v>
      </c>
      <c r="V227" s="31">
        <f t="shared" si="35"/>
        <v>-964.7369781466542</v>
      </c>
      <c r="W227" s="110">
        <f t="shared" si="36"/>
        <v>0</v>
      </c>
    </row>
    <row r="228" spans="1:23" ht="12.75">
      <c r="A228" s="172" t="s">
        <v>274</v>
      </c>
      <c r="B228" s="44"/>
      <c r="C228" s="168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173">
        <f t="shared" si="33"/>
        <v>0</v>
      </c>
      <c r="U228" s="174">
        <f t="shared" si="34"/>
        <v>0</v>
      </c>
      <c r="V228" s="31">
        <f t="shared" si="35"/>
        <v>-964.7369781466542</v>
      </c>
      <c r="W228" s="110">
        <f t="shared" si="36"/>
        <v>0</v>
      </c>
    </row>
    <row r="229" spans="1:23" ht="12.75">
      <c r="A229" s="172" t="s">
        <v>276</v>
      </c>
      <c r="B229" s="44"/>
      <c r="C229" s="168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173">
        <f t="shared" si="33"/>
        <v>0</v>
      </c>
      <c r="U229" s="174">
        <f t="shared" si="34"/>
        <v>0</v>
      </c>
      <c r="V229" s="31">
        <f t="shared" si="35"/>
        <v>-964.7369781466542</v>
      </c>
      <c r="W229" s="110">
        <f t="shared" si="36"/>
        <v>0</v>
      </c>
    </row>
    <row r="230" spans="1:23" ht="12.75">
      <c r="A230" s="172" t="s">
        <v>277</v>
      </c>
      <c r="B230" s="44"/>
      <c r="C230" s="168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173">
        <f t="shared" si="33"/>
        <v>0</v>
      </c>
      <c r="U230" s="174">
        <f t="shared" si="34"/>
        <v>0</v>
      </c>
      <c r="V230" s="31">
        <f t="shared" si="35"/>
        <v>-964.7369781466542</v>
      </c>
      <c r="W230" s="110">
        <f t="shared" si="36"/>
        <v>0</v>
      </c>
    </row>
    <row r="231" spans="1:23" ht="12.75">
      <c r="A231" s="172" t="s">
        <v>278</v>
      </c>
      <c r="B231" s="44"/>
      <c r="C231" s="168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173">
        <f t="shared" si="33"/>
        <v>0</v>
      </c>
      <c r="U231" s="174">
        <f t="shared" si="34"/>
        <v>0</v>
      </c>
      <c r="V231" s="31">
        <f t="shared" si="35"/>
        <v>-964.7369781466542</v>
      </c>
      <c r="W231" s="110">
        <f t="shared" si="36"/>
        <v>0</v>
      </c>
    </row>
    <row r="232" spans="1:23" ht="12.75">
      <c r="A232" s="172" t="s">
        <v>279</v>
      </c>
      <c r="B232" s="44"/>
      <c r="C232" s="168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173">
        <f t="shared" si="33"/>
        <v>0</v>
      </c>
      <c r="U232" s="174">
        <f t="shared" si="34"/>
        <v>0</v>
      </c>
      <c r="V232" s="31">
        <f t="shared" si="35"/>
        <v>-964.7369781466542</v>
      </c>
      <c r="W232" s="110">
        <f t="shared" si="36"/>
        <v>0</v>
      </c>
    </row>
    <row r="233" spans="1:23" ht="12.75">
      <c r="A233" s="172" t="s">
        <v>280</v>
      </c>
      <c r="B233" s="44"/>
      <c r="C233" s="168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173">
        <f t="shared" si="33"/>
        <v>0</v>
      </c>
      <c r="U233" s="174">
        <f t="shared" si="34"/>
        <v>0</v>
      </c>
      <c r="V233" s="31">
        <f t="shared" si="35"/>
        <v>-964.7369781466542</v>
      </c>
      <c r="W233" s="110">
        <f t="shared" si="36"/>
        <v>0</v>
      </c>
    </row>
    <row r="234" spans="1:23" ht="12.75">
      <c r="A234" s="172" t="s">
        <v>281</v>
      </c>
      <c r="B234" s="44"/>
      <c r="C234" s="168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173">
        <f t="shared" si="33"/>
        <v>0</v>
      </c>
      <c r="U234" s="174">
        <f t="shared" si="34"/>
        <v>0</v>
      </c>
      <c r="V234" s="31">
        <f t="shared" si="35"/>
        <v>-964.7369781466542</v>
      </c>
      <c r="W234" s="110">
        <f t="shared" si="36"/>
        <v>0</v>
      </c>
    </row>
    <row r="235" spans="1:23" ht="12.75">
      <c r="A235" s="172" t="s">
        <v>282</v>
      </c>
      <c r="B235" s="44"/>
      <c r="C235" s="168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173">
        <f t="shared" si="33"/>
        <v>0</v>
      </c>
      <c r="U235" s="174">
        <f t="shared" si="34"/>
        <v>0</v>
      </c>
      <c r="V235" s="31">
        <f t="shared" si="35"/>
        <v>-964.7369781466542</v>
      </c>
      <c r="W235" s="110">
        <f t="shared" si="36"/>
        <v>0</v>
      </c>
    </row>
    <row r="236" spans="1:23" ht="12.75">
      <c r="A236" s="172" t="s">
        <v>283</v>
      </c>
      <c r="B236" s="44"/>
      <c r="C236" s="168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173">
        <f t="shared" si="33"/>
        <v>0</v>
      </c>
      <c r="U236" s="174">
        <f t="shared" si="34"/>
        <v>0</v>
      </c>
      <c r="V236" s="31">
        <f t="shared" si="35"/>
        <v>-964.7369781466542</v>
      </c>
      <c r="W236" s="110">
        <f t="shared" si="36"/>
        <v>0</v>
      </c>
    </row>
    <row r="237" spans="1:23" ht="12.75">
      <c r="A237" s="172" t="s">
        <v>284</v>
      </c>
      <c r="B237" s="44"/>
      <c r="C237" s="168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173">
        <f aca="true" t="shared" si="37" ref="T237:T265">SUM(D237:S237)</f>
        <v>0</v>
      </c>
      <c r="U237" s="174">
        <f aca="true" t="shared" si="38" ref="U237:U265">COUNTA(D237:S237)</f>
        <v>0</v>
      </c>
      <c r="V237" s="31">
        <f aca="true" t="shared" si="39" ref="V237:V265">T237-$T$5</f>
        <v>-964.7369781466542</v>
      </c>
      <c r="W237" s="110">
        <f aca="true" t="shared" si="40" ref="W237:W265">IF((COUNTA(D237:S237)&gt;12),LARGE(D237:S237,1)+LARGE(D237:S237,2)+LARGE(D237:S237,3)+LARGE(D237:S237,4)+LARGE(D237:S237,5)+LARGE(D237:S237,6)+LARGE(D237:S237,7)+LARGE(D237:S237,8)+LARGE(D237:S237,9)+LARGE(D237:S237,10)+LARGE(D237:S237,11)+LARGE(D237:S237,12),SUM(D237:S237))</f>
        <v>0</v>
      </c>
    </row>
    <row r="238" spans="1:23" ht="12.75">
      <c r="A238" s="172" t="s">
        <v>285</v>
      </c>
      <c r="B238" s="44"/>
      <c r="C238" s="168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173">
        <f t="shared" si="37"/>
        <v>0</v>
      </c>
      <c r="U238" s="174">
        <f t="shared" si="38"/>
        <v>0</v>
      </c>
      <c r="V238" s="31">
        <f t="shared" si="39"/>
        <v>-964.7369781466542</v>
      </c>
      <c r="W238" s="110">
        <f t="shared" si="40"/>
        <v>0</v>
      </c>
    </row>
    <row r="239" spans="1:23" ht="12.75">
      <c r="A239" s="172" t="s">
        <v>286</v>
      </c>
      <c r="B239" s="44"/>
      <c r="C239" s="168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173">
        <f t="shared" si="37"/>
        <v>0</v>
      </c>
      <c r="U239" s="174">
        <f t="shared" si="38"/>
        <v>0</v>
      </c>
      <c r="V239" s="31">
        <f t="shared" si="39"/>
        <v>-964.7369781466542</v>
      </c>
      <c r="W239" s="110">
        <f t="shared" si="40"/>
        <v>0</v>
      </c>
    </row>
    <row r="240" spans="1:23" ht="12.75">
      <c r="A240" s="172" t="s">
        <v>287</v>
      </c>
      <c r="B240" s="44"/>
      <c r="C240" s="168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173">
        <f t="shared" si="37"/>
        <v>0</v>
      </c>
      <c r="U240" s="174">
        <f t="shared" si="38"/>
        <v>0</v>
      </c>
      <c r="V240" s="31">
        <f t="shared" si="39"/>
        <v>-964.7369781466542</v>
      </c>
      <c r="W240" s="110">
        <f t="shared" si="40"/>
        <v>0</v>
      </c>
    </row>
    <row r="241" spans="1:23" ht="12.75">
      <c r="A241" s="172" t="s">
        <v>288</v>
      </c>
      <c r="B241" s="44"/>
      <c r="C241" s="168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173">
        <f t="shared" si="37"/>
        <v>0</v>
      </c>
      <c r="U241" s="174">
        <f t="shared" si="38"/>
        <v>0</v>
      </c>
      <c r="V241" s="31">
        <f t="shared" si="39"/>
        <v>-964.7369781466542</v>
      </c>
      <c r="W241" s="110">
        <f t="shared" si="40"/>
        <v>0</v>
      </c>
    </row>
    <row r="242" spans="1:23" ht="12.75">
      <c r="A242" s="172" t="s">
        <v>289</v>
      </c>
      <c r="B242" s="44"/>
      <c r="C242" s="168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173">
        <f t="shared" si="37"/>
        <v>0</v>
      </c>
      <c r="U242" s="174">
        <f t="shared" si="38"/>
        <v>0</v>
      </c>
      <c r="V242" s="31">
        <f t="shared" si="39"/>
        <v>-964.7369781466542</v>
      </c>
      <c r="W242" s="110">
        <f t="shared" si="40"/>
        <v>0</v>
      </c>
    </row>
    <row r="243" spans="1:23" ht="12.75">
      <c r="A243" s="172" t="s">
        <v>290</v>
      </c>
      <c r="B243" s="44"/>
      <c r="C243" s="168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173">
        <f t="shared" si="37"/>
        <v>0</v>
      </c>
      <c r="U243" s="174">
        <f t="shared" si="38"/>
        <v>0</v>
      </c>
      <c r="V243" s="31">
        <f t="shared" si="39"/>
        <v>-964.7369781466542</v>
      </c>
      <c r="W243" s="110">
        <f t="shared" si="40"/>
        <v>0</v>
      </c>
    </row>
    <row r="244" spans="1:23" ht="12.75">
      <c r="A244" s="172" t="s">
        <v>291</v>
      </c>
      <c r="B244" s="44"/>
      <c r="C244" s="168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173">
        <f t="shared" si="37"/>
        <v>0</v>
      </c>
      <c r="U244" s="174">
        <f t="shared" si="38"/>
        <v>0</v>
      </c>
      <c r="V244" s="31">
        <f t="shared" si="39"/>
        <v>-964.7369781466542</v>
      </c>
      <c r="W244" s="110">
        <f t="shared" si="40"/>
        <v>0</v>
      </c>
    </row>
    <row r="245" spans="1:23" ht="12.75">
      <c r="A245" s="172" t="s">
        <v>292</v>
      </c>
      <c r="B245" s="44"/>
      <c r="C245" s="168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173">
        <f t="shared" si="37"/>
        <v>0</v>
      </c>
      <c r="U245" s="174">
        <f t="shared" si="38"/>
        <v>0</v>
      </c>
      <c r="V245" s="31">
        <f t="shared" si="39"/>
        <v>-964.7369781466542</v>
      </c>
      <c r="W245" s="110">
        <f t="shared" si="40"/>
        <v>0</v>
      </c>
    </row>
    <row r="246" spans="1:23" ht="12.75">
      <c r="A246" s="172" t="s">
        <v>293</v>
      </c>
      <c r="B246" s="44"/>
      <c r="C246" s="168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173">
        <f t="shared" si="37"/>
        <v>0</v>
      </c>
      <c r="U246" s="174">
        <f t="shared" si="38"/>
        <v>0</v>
      </c>
      <c r="V246" s="31">
        <f t="shared" si="39"/>
        <v>-964.7369781466542</v>
      </c>
      <c r="W246" s="110">
        <f t="shared" si="40"/>
        <v>0</v>
      </c>
    </row>
    <row r="247" spans="1:23" ht="12.75">
      <c r="A247" s="172" t="s">
        <v>294</v>
      </c>
      <c r="B247" s="44"/>
      <c r="C247" s="168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173">
        <f t="shared" si="37"/>
        <v>0</v>
      </c>
      <c r="U247" s="174">
        <f t="shared" si="38"/>
        <v>0</v>
      </c>
      <c r="V247" s="31">
        <f t="shared" si="39"/>
        <v>-964.7369781466542</v>
      </c>
      <c r="W247" s="110">
        <f t="shared" si="40"/>
        <v>0</v>
      </c>
    </row>
    <row r="248" spans="1:23" ht="12.75">
      <c r="A248" s="172" t="s">
        <v>295</v>
      </c>
      <c r="B248" s="44"/>
      <c r="C248" s="168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173">
        <f t="shared" si="37"/>
        <v>0</v>
      </c>
      <c r="U248" s="174">
        <f t="shared" si="38"/>
        <v>0</v>
      </c>
      <c r="V248" s="31">
        <f t="shared" si="39"/>
        <v>-964.7369781466542</v>
      </c>
      <c r="W248" s="110">
        <f t="shared" si="40"/>
        <v>0</v>
      </c>
    </row>
    <row r="249" spans="1:23" ht="12.75">
      <c r="A249" s="172" t="s">
        <v>296</v>
      </c>
      <c r="B249" s="44"/>
      <c r="C249" s="168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173">
        <f t="shared" si="37"/>
        <v>0</v>
      </c>
      <c r="U249" s="174">
        <f t="shared" si="38"/>
        <v>0</v>
      </c>
      <c r="V249" s="31">
        <f t="shared" si="39"/>
        <v>-964.7369781466542</v>
      </c>
      <c r="W249" s="110">
        <f t="shared" si="40"/>
        <v>0</v>
      </c>
    </row>
    <row r="250" spans="1:23" ht="12.75">
      <c r="A250" s="172" t="s">
        <v>297</v>
      </c>
      <c r="B250" s="44"/>
      <c r="C250" s="168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173">
        <f t="shared" si="37"/>
        <v>0</v>
      </c>
      <c r="U250" s="174">
        <f t="shared" si="38"/>
        <v>0</v>
      </c>
      <c r="V250" s="31">
        <f t="shared" si="39"/>
        <v>-964.7369781466542</v>
      </c>
      <c r="W250" s="110">
        <f t="shared" si="40"/>
        <v>0</v>
      </c>
    </row>
    <row r="251" spans="1:23" ht="12.75">
      <c r="A251" s="172" t="s">
        <v>298</v>
      </c>
      <c r="B251" s="44"/>
      <c r="C251" s="168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173">
        <f t="shared" si="37"/>
        <v>0</v>
      </c>
      <c r="U251" s="174">
        <f t="shared" si="38"/>
        <v>0</v>
      </c>
      <c r="V251" s="31">
        <f t="shared" si="39"/>
        <v>-964.7369781466542</v>
      </c>
      <c r="W251" s="110">
        <f t="shared" si="40"/>
        <v>0</v>
      </c>
    </row>
    <row r="252" spans="1:23" ht="12.75">
      <c r="A252" s="172" t="s">
        <v>299</v>
      </c>
      <c r="B252" s="44"/>
      <c r="C252" s="168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173">
        <f t="shared" si="37"/>
        <v>0</v>
      </c>
      <c r="U252" s="174">
        <f t="shared" si="38"/>
        <v>0</v>
      </c>
      <c r="V252" s="31">
        <f t="shared" si="39"/>
        <v>-964.7369781466542</v>
      </c>
      <c r="W252" s="110">
        <f t="shared" si="40"/>
        <v>0</v>
      </c>
    </row>
    <row r="253" spans="1:23" ht="12.75">
      <c r="A253" s="172" t="s">
        <v>300</v>
      </c>
      <c r="B253" s="44"/>
      <c r="C253" s="168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173">
        <f t="shared" si="37"/>
        <v>0</v>
      </c>
      <c r="U253" s="174">
        <f t="shared" si="38"/>
        <v>0</v>
      </c>
      <c r="V253" s="31">
        <f t="shared" si="39"/>
        <v>-964.7369781466542</v>
      </c>
      <c r="W253" s="110">
        <f t="shared" si="40"/>
        <v>0</v>
      </c>
    </row>
    <row r="254" spans="1:23" ht="12.75">
      <c r="A254" s="172" t="s">
        <v>301</v>
      </c>
      <c r="B254" s="44"/>
      <c r="C254" s="168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173">
        <f t="shared" si="37"/>
        <v>0</v>
      </c>
      <c r="U254" s="174">
        <f t="shared" si="38"/>
        <v>0</v>
      </c>
      <c r="V254" s="31">
        <f t="shared" si="39"/>
        <v>-964.7369781466542</v>
      </c>
      <c r="W254" s="110">
        <f t="shared" si="40"/>
        <v>0</v>
      </c>
    </row>
    <row r="255" spans="1:23" ht="12.75">
      <c r="A255" s="172" t="s">
        <v>302</v>
      </c>
      <c r="B255" s="44"/>
      <c r="C255" s="168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173">
        <f t="shared" si="37"/>
        <v>0</v>
      </c>
      <c r="U255" s="174">
        <f t="shared" si="38"/>
        <v>0</v>
      </c>
      <c r="V255" s="31">
        <f t="shared" si="39"/>
        <v>-964.7369781466542</v>
      </c>
      <c r="W255" s="110">
        <f t="shared" si="40"/>
        <v>0</v>
      </c>
    </row>
    <row r="256" spans="1:23" ht="12.75">
      <c r="A256" s="172" t="s">
        <v>303</v>
      </c>
      <c r="B256" s="44"/>
      <c r="C256" s="168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173">
        <f t="shared" si="37"/>
        <v>0</v>
      </c>
      <c r="U256" s="174">
        <f t="shared" si="38"/>
        <v>0</v>
      </c>
      <c r="V256" s="31">
        <f t="shared" si="39"/>
        <v>-964.7369781466542</v>
      </c>
      <c r="W256" s="110">
        <f t="shared" si="40"/>
        <v>0</v>
      </c>
    </row>
    <row r="257" spans="1:23" ht="12.75">
      <c r="A257" s="172" t="s">
        <v>304</v>
      </c>
      <c r="B257" s="44"/>
      <c r="C257" s="168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173">
        <f t="shared" si="37"/>
        <v>0</v>
      </c>
      <c r="U257" s="174">
        <f t="shared" si="38"/>
        <v>0</v>
      </c>
      <c r="V257" s="31">
        <f t="shared" si="39"/>
        <v>-964.7369781466542</v>
      </c>
      <c r="W257" s="110">
        <f t="shared" si="40"/>
        <v>0</v>
      </c>
    </row>
    <row r="258" spans="1:23" ht="12.75">
      <c r="A258" s="172" t="s">
        <v>305</v>
      </c>
      <c r="B258" s="44"/>
      <c r="C258" s="168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173">
        <f t="shared" si="37"/>
        <v>0</v>
      </c>
      <c r="U258" s="174">
        <f t="shared" si="38"/>
        <v>0</v>
      </c>
      <c r="V258" s="31">
        <f t="shared" si="39"/>
        <v>-964.7369781466542</v>
      </c>
      <c r="W258" s="110">
        <f t="shared" si="40"/>
        <v>0</v>
      </c>
    </row>
    <row r="259" spans="1:23" ht="12.75">
      <c r="A259" s="172" t="s">
        <v>306</v>
      </c>
      <c r="B259" s="44"/>
      <c r="C259" s="168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173">
        <f t="shared" si="37"/>
        <v>0</v>
      </c>
      <c r="U259" s="174">
        <f t="shared" si="38"/>
        <v>0</v>
      </c>
      <c r="V259" s="31">
        <f t="shared" si="39"/>
        <v>-964.7369781466542</v>
      </c>
      <c r="W259" s="110">
        <f t="shared" si="40"/>
        <v>0</v>
      </c>
    </row>
    <row r="260" spans="1:23" ht="12.75">
      <c r="A260" s="172" t="s">
        <v>307</v>
      </c>
      <c r="B260" s="44"/>
      <c r="C260" s="168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173">
        <f t="shared" si="37"/>
        <v>0</v>
      </c>
      <c r="U260" s="174">
        <f t="shared" si="38"/>
        <v>0</v>
      </c>
      <c r="V260" s="31">
        <f t="shared" si="39"/>
        <v>-964.7369781466542</v>
      </c>
      <c r="W260" s="110">
        <f t="shared" si="40"/>
        <v>0</v>
      </c>
    </row>
    <row r="261" spans="1:23" ht="12.75">
      <c r="A261" s="172" t="s">
        <v>308</v>
      </c>
      <c r="B261" s="44"/>
      <c r="C261" s="168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173">
        <f t="shared" si="37"/>
        <v>0</v>
      </c>
      <c r="U261" s="174">
        <f t="shared" si="38"/>
        <v>0</v>
      </c>
      <c r="V261" s="31">
        <f t="shared" si="39"/>
        <v>-964.7369781466542</v>
      </c>
      <c r="W261" s="110">
        <f t="shared" si="40"/>
        <v>0</v>
      </c>
    </row>
    <row r="262" spans="1:23" ht="12.75">
      <c r="A262" s="172" t="s">
        <v>309</v>
      </c>
      <c r="B262" s="44"/>
      <c r="C262" s="168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173">
        <f t="shared" si="37"/>
        <v>0</v>
      </c>
      <c r="U262" s="174">
        <f t="shared" si="38"/>
        <v>0</v>
      </c>
      <c r="V262" s="31">
        <f t="shared" si="39"/>
        <v>-964.7369781466542</v>
      </c>
      <c r="W262" s="110">
        <f t="shared" si="40"/>
        <v>0</v>
      </c>
    </row>
    <row r="263" spans="1:23" ht="12.75">
      <c r="A263" s="172" t="s">
        <v>310</v>
      </c>
      <c r="B263" s="44"/>
      <c r="C263" s="168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173">
        <f t="shared" si="37"/>
        <v>0</v>
      </c>
      <c r="U263" s="174">
        <f t="shared" si="38"/>
        <v>0</v>
      </c>
      <c r="V263" s="31">
        <f t="shared" si="39"/>
        <v>-964.7369781466542</v>
      </c>
      <c r="W263" s="110">
        <f t="shared" si="40"/>
        <v>0</v>
      </c>
    </row>
    <row r="264" spans="1:23" ht="12.75">
      <c r="A264" s="172" t="s">
        <v>311</v>
      </c>
      <c r="B264" s="44"/>
      <c r="C264" s="168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173">
        <f t="shared" si="37"/>
        <v>0</v>
      </c>
      <c r="U264" s="174">
        <f t="shared" si="38"/>
        <v>0</v>
      </c>
      <c r="V264" s="31">
        <f t="shared" si="39"/>
        <v>-964.7369781466542</v>
      </c>
      <c r="W264" s="110">
        <f t="shared" si="40"/>
        <v>0</v>
      </c>
    </row>
    <row r="265" spans="1:23" ht="12.75">
      <c r="A265" s="172" t="s">
        <v>312</v>
      </c>
      <c r="B265" s="44"/>
      <c r="C265" s="168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173">
        <f t="shared" si="37"/>
        <v>0</v>
      </c>
      <c r="U265" s="174">
        <f t="shared" si="38"/>
        <v>0</v>
      </c>
      <c r="V265" s="31">
        <f t="shared" si="39"/>
        <v>-964.7369781466542</v>
      </c>
      <c r="W265" s="110">
        <f t="shared" si="40"/>
        <v>0</v>
      </c>
    </row>
    <row r="266" spans="1:23" ht="12.75">
      <c r="A266" s="172" t="s">
        <v>313</v>
      </c>
      <c r="B266" s="44"/>
      <c r="C266" s="168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173">
        <f aca="true" t="shared" si="41" ref="T266:T304">SUM(D266:S266)</f>
        <v>0</v>
      </c>
      <c r="U266" s="174">
        <f aca="true" t="shared" si="42" ref="U266:U304">COUNTA(D266:S266)</f>
        <v>0</v>
      </c>
      <c r="V266" s="31">
        <f aca="true" t="shared" si="43" ref="V266:V304">T266-$T$5</f>
        <v>-964.7369781466542</v>
      </c>
      <c r="W266" s="110">
        <f aca="true" t="shared" si="44" ref="W266:W304">IF((COUNTA(D266:S266)&gt;12),LARGE(D266:S266,1)+LARGE(D266:S266,2)+LARGE(D266:S266,3)+LARGE(D266:S266,4)+LARGE(D266:S266,5)+LARGE(D266:S266,6)+LARGE(D266:S266,7)+LARGE(D266:S266,8)+LARGE(D266:S266,9)+LARGE(D266:S266,10)+LARGE(D266:S266,11)+LARGE(D266:S266,12),SUM(D266:S266))</f>
        <v>0</v>
      </c>
    </row>
    <row r="267" spans="1:23" ht="12.75">
      <c r="A267" s="172" t="s">
        <v>315</v>
      </c>
      <c r="B267" s="44"/>
      <c r="C267" s="168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173">
        <f t="shared" si="41"/>
        <v>0</v>
      </c>
      <c r="U267" s="174">
        <f t="shared" si="42"/>
        <v>0</v>
      </c>
      <c r="V267" s="31">
        <f t="shared" si="43"/>
        <v>-964.7369781466542</v>
      </c>
      <c r="W267" s="110">
        <f t="shared" si="44"/>
        <v>0</v>
      </c>
    </row>
    <row r="268" spans="1:23" ht="12.75">
      <c r="A268" s="172" t="s">
        <v>316</v>
      </c>
      <c r="B268" s="44"/>
      <c r="C268" s="168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173">
        <f t="shared" si="41"/>
        <v>0</v>
      </c>
      <c r="U268" s="174">
        <f t="shared" si="42"/>
        <v>0</v>
      </c>
      <c r="V268" s="31">
        <f t="shared" si="43"/>
        <v>-964.7369781466542</v>
      </c>
      <c r="W268" s="110">
        <f t="shared" si="44"/>
        <v>0</v>
      </c>
    </row>
    <row r="269" spans="1:23" ht="12.75">
      <c r="A269" s="172" t="s">
        <v>317</v>
      </c>
      <c r="B269" s="44"/>
      <c r="C269" s="168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173">
        <f t="shared" si="41"/>
        <v>0</v>
      </c>
      <c r="U269" s="174">
        <f t="shared" si="42"/>
        <v>0</v>
      </c>
      <c r="V269" s="31">
        <f t="shared" si="43"/>
        <v>-964.7369781466542</v>
      </c>
      <c r="W269" s="110">
        <f t="shared" si="44"/>
        <v>0</v>
      </c>
    </row>
    <row r="270" spans="1:23" ht="12.75">
      <c r="A270" s="172" t="s">
        <v>318</v>
      </c>
      <c r="B270" s="44"/>
      <c r="C270" s="168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173">
        <f t="shared" si="41"/>
        <v>0</v>
      </c>
      <c r="U270" s="174">
        <f t="shared" si="42"/>
        <v>0</v>
      </c>
      <c r="V270" s="31">
        <f t="shared" si="43"/>
        <v>-964.7369781466542</v>
      </c>
      <c r="W270" s="110">
        <f t="shared" si="44"/>
        <v>0</v>
      </c>
    </row>
    <row r="271" spans="1:23" ht="12.75">
      <c r="A271" s="172" t="s">
        <v>319</v>
      </c>
      <c r="B271" s="44"/>
      <c r="C271" s="168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173">
        <f t="shared" si="41"/>
        <v>0</v>
      </c>
      <c r="U271" s="174">
        <f t="shared" si="42"/>
        <v>0</v>
      </c>
      <c r="V271" s="31">
        <f t="shared" si="43"/>
        <v>-964.7369781466542</v>
      </c>
      <c r="W271" s="110">
        <f t="shared" si="44"/>
        <v>0</v>
      </c>
    </row>
    <row r="272" spans="1:23" ht="12.75">
      <c r="A272" s="172" t="s">
        <v>320</v>
      </c>
      <c r="B272" s="44"/>
      <c r="C272" s="168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173">
        <f t="shared" si="41"/>
        <v>0</v>
      </c>
      <c r="U272" s="174">
        <f t="shared" si="42"/>
        <v>0</v>
      </c>
      <c r="V272" s="31">
        <f t="shared" si="43"/>
        <v>-964.7369781466542</v>
      </c>
      <c r="W272" s="110">
        <f t="shared" si="44"/>
        <v>0</v>
      </c>
    </row>
    <row r="273" spans="1:23" ht="12.75">
      <c r="A273" s="172" t="s">
        <v>321</v>
      </c>
      <c r="B273" s="44"/>
      <c r="C273" s="168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173">
        <f t="shared" si="41"/>
        <v>0</v>
      </c>
      <c r="U273" s="174">
        <f t="shared" si="42"/>
        <v>0</v>
      </c>
      <c r="V273" s="31">
        <f t="shared" si="43"/>
        <v>-964.7369781466542</v>
      </c>
      <c r="W273" s="110">
        <f t="shared" si="44"/>
        <v>0</v>
      </c>
    </row>
    <row r="274" spans="1:23" ht="12.75">
      <c r="A274" s="172" t="s">
        <v>322</v>
      </c>
      <c r="B274" s="44"/>
      <c r="C274" s="168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173">
        <f t="shared" si="41"/>
        <v>0</v>
      </c>
      <c r="U274" s="174">
        <f t="shared" si="42"/>
        <v>0</v>
      </c>
      <c r="V274" s="31">
        <f t="shared" si="43"/>
        <v>-964.7369781466542</v>
      </c>
      <c r="W274" s="110">
        <f t="shared" si="44"/>
        <v>0</v>
      </c>
    </row>
    <row r="275" spans="1:23" ht="12.75">
      <c r="A275" s="172" t="s">
        <v>323</v>
      </c>
      <c r="B275" s="44"/>
      <c r="C275" s="168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173">
        <f t="shared" si="41"/>
        <v>0</v>
      </c>
      <c r="U275" s="174">
        <f t="shared" si="42"/>
        <v>0</v>
      </c>
      <c r="V275" s="31">
        <f t="shared" si="43"/>
        <v>-964.7369781466542</v>
      </c>
      <c r="W275" s="110">
        <f t="shared" si="44"/>
        <v>0</v>
      </c>
    </row>
    <row r="276" spans="1:23" ht="12.75">
      <c r="A276" s="172" t="s">
        <v>324</v>
      </c>
      <c r="B276" s="44"/>
      <c r="C276" s="168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173">
        <f t="shared" si="41"/>
        <v>0</v>
      </c>
      <c r="U276" s="174">
        <f t="shared" si="42"/>
        <v>0</v>
      </c>
      <c r="V276" s="31">
        <f t="shared" si="43"/>
        <v>-964.7369781466542</v>
      </c>
      <c r="W276" s="110">
        <f t="shared" si="44"/>
        <v>0</v>
      </c>
    </row>
    <row r="277" spans="1:23" ht="12.75">
      <c r="A277" s="172" t="s">
        <v>325</v>
      </c>
      <c r="B277" s="44"/>
      <c r="C277" s="168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173">
        <f t="shared" si="41"/>
        <v>0</v>
      </c>
      <c r="U277" s="174">
        <f t="shared" si="42"/>
        <v>0</v>
      </c>
      <c r="V277" s="31">
        <f t="shared" si="43"/>
        <v>-964.7369781466542</v>
      </c>
      <c r="W277" s="110">
        <f t="shared" si="44"/>
        <v>0</v>
      </c>
    </row>
    <row r="278" spans="1:23" ht="12.75">
      <c r="A278" s="172" t="s">
        <v>326</v>
      </c>
      <c r="B278" s="44"/>
      <c r="C278" s="168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173">
        <f t="shared" si="41"/>
        <v>0</v>
      </c>
      <c r="U278" s="174">
        <f t="shared" si="42"/>
        <v>0</v>
      </c>
      <c r="V278" s="31">
        <f t="shared" si="43"/>
        <v>-964.7369781466542</v>
      </c>
      <c r="W278" s="110">
        <f t="shared" si="44"/>
        <v>0</v>
      </c>
    </row>
    <row r="279" spans="1:23" ht="12.75">
      <c r="A279" s="172" t="s">
        <v>327</v>
      </c>
      <c r="B279" s="44"/>
      <c r="C279" s="168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173">
        <f t="shared" si="41"/>
        <v>0</v>
      </c>
      <c r="U279" s="174">
        <f t="shared" si="42"/>
        <v>0</v>
      </c>
      <c r="V279" s="31">
        <f t="shared" si="43"/>
        <v>-964.7369781466542</v>
      </c>
      <c r="W279" s="110">
        <f t="shared" si="44"/>
        <v>0</v>
      </c>
    </row>
    <row r="280" spans="1:23" ht="12.75">
      <c r="A280" s="172" t="s">
        <v>328</v>
      </c>
      <c r="B280" s="44"/>
      <c r="C280" s="168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173">
        <f t="shared" si="41"/>
        <v>0</v>
      </c>
      <c r="U280" s="174">
        <f t="shared" si="42"/>
        <v>0</v>
      </c>
      <c r="V280" s="31">
        <f t="shared" si="43"/>
        <v>-964.7369781466542</v>
      </c>
      <c r="W280" s="110">
        <f t="shared" si="44"/>
        <v>0</v>
      </c>
    </row>
    <row r="281" spans="1:23" ht="12.75">
      <c r="A281" s="172" t="s">
        <v>329</v>
      </c>
      <c r="B281" s="44"/>
      <c r="C281" s="168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173">
        <f t="shared" si="41"/>
        <v>0</v>
      </c>
      <c r="U281" s="174">
        <f t="shared" si="42"/>
        <v>0</v>
      </c>
      <c r="V281" s="31">
        <f t="shared" si="43"/>
        <v>-964.7369781466542</v>
      </c>
      <c r="W281" s="110">
        <f t="shared" si="44"/>
        <v>0</v>
      </c>
    </row>
    <row r="282" spans="1:23" ht="12.75">
      <c r="A282" s="172" t="s">
        <v>330</v>
      </c>
      <c r="B282" s="44"/>
      <c r="C282" s="168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173">
        <f t="shared" si="41"/>
        <v>0</v>
      </c>
      <c r="U282" s="174">
        <f t="shared" si="42"/>
        <v>0</v>
      </c>
      <c r="V282" s="31">
        <f t="shared" si="43"/>
        <v>-964.7369781466542</v>
      </c>
      <c r="W282" s="110">
        <f t="shared" si="44"/>
        <v>0</v>
      </c>
    </row>
    <row r="283" spans="1:23" ht="12.75">
      <c r="A283" s="172" t="s">
        <v>331</v>
      </c>
      <c r="B283" s="44"/>
      <c r="C283" s="168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173">
        <f t="shared" si="41"/>
        <v>0</v>
      </c>
      <c r="U283" s="174">
        <f t="shared" si="42"/>
        <v>0</v>
      </c>
      <c r="V283" s="31">
        <f t="shared" si="43"/>
        <v>-964.7369781466542</v>
      </c>
      <c r="W283" s="110">
        <f t="shared" si="44"/>
        <v>0</v>
      </c>
    </row>
    <row r="284" spans="1:23" ht="12.75">
      <c r="A284" s="172" t="s">
        <v>332</v>
      </c>
      <c r="B284" s="44"/>
      <c r="C284" s="168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173">
        <f t="shared" si="41"/>
        <v>0</v>
      </c>
      <c r="U284" s="174">
        <f t="shared" si="42"/>
        <v>0</v>
      </c>
      <c r="V284" s="31">
        <f t="shared" si="43"/>
        <v>-964.7369781466542</v>
      </c>
      <c r="W284" s="110">
        <f t="shared" si="44"/>
        <v>0</v>
      </c>
    </row>
    <row r="285" spans="1:23" ht="12.75">
      <c r="A285" s="172" t="s">
        <v>333</v>
      </c>
      <c r="B285" s="44"/>
      <c r="C285" s="168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173">
        <f t="shared" si="41"/>
        <v>0</v>
      </c>
      <c r="U285" s="174">
        <f t="shared" si="42"/>
        <v>0</v>
      </c>
      <c r="V285" s="31">
        <f t="shared" si="43"/>
        <v>-964.7369781466542</v>
      </c>
      <c r="W285" s="110">
        <f t="shared" si="44"/>
        <v>0</v>
      </c>
    </row>
    <row r="286" spans="1:23" ht="12.75">
      <c r="A286" s="172" t="s">
        <v>334</v>
      </c>
      <c r="B286" s="44"/>
      <c r="C286" s="168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173">
        <f t="shared" si="41"/>
        <v>0</v>
      </c>
      <c r="U286" s="174">
        <f t="shared" si="42"/>
        <v>0</v>
      </c>
      <c r="V286" s="31">
        <f t="shared" si="43"/>
        <v>-964.7369781466542</v>
      </c>
      <c r="W286" s="110">
        <f t="shared" si="44"/>
        <v>0</v>
      </c>
    </row>
    <row r="287" spans="1:23" ht="12.75">
      <c r="A287" s="172" t="s">
        <v>335</v>
      </c>
      <c r="B287" s="44"/>
      <c r="C287" s="168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173">
        <f t="shared" si="41"/>
        <v>0</v>
      </c>
      <c r="U287" s="174">
        <f t="shared" si="42"/>
        <v>0</v>
      </c>
      <c r="V287" s="31">
        <f t="shared" si="43"/>
        <v>-964.7369781466542</v>
      </c>
      <c r="W287" s="110">
        <f t="shared" si="44"/>
        <v>0</v>
      </c>
    </row>
    <row r="288" spans="1:23" ht="12.75">
      <c r="A288" s="172" t="s">
        <v>336</v>
      </c>
      <c r="B288" s="44"/>
      <c r="C288" s="168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173">
        <f t="shared" si="41"/>
        <v>0</v>
      </c>
      <c r="U288" s="174">
        <f t="shared" si="42"/>
        <v>0</v>
      </c>
      <c r="V288" s="31">
        <f t="shared" si="43"/>
        <v>-964.7369781466542</v>
      </c>
      <c r="W288" s="110">
        <f t="shared" si="44"/>
        <v>0</v>
      </c>
    </row>
    <row r="289" spans="1:23" ht="12.75">
      <c r="A289" s="172" t="s">
        <v>337</v>
      </c>
      <c r="B289" s="44"/>
      <c r="C289" s="168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173">
        <f t="shared" si="41"/>
        <v>0</v>
      </c>
      <c r="U289" s="174">
        <f t="shared" si="42"/>
        <v>0</v>
      </c>
      <c r="V289" s="31">
        <f t="shared" si="43"/>
        <v>-964.7369781466542</v>
      </c>
      <c r="W289" s="110">
        <f t="shared" si="44"/>
        <v>0</v>
      </c>
    </row>
    <row r="290" spans="1:23" ht="12.75">
      <c r="A290" s="172" t="s">
        <v>338</v>
      </c>
      <c r="B290" s="44"/>
      <c r="C290" s="168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173">
        <f t="shared" si="41"/>
        <v>0</v>
      </c>
      <c r="U290" s="174">
        <f t="shared" si="42"/>
        <v>0</v>
      </c>
      <c r="V290" s="31">
        <f t="shared" si="43"/>
        <v>-964.7369781466542</v>
      </c>
      <c r="W290" s="110">
        <f t="shared" si="44"/>
        <v>0</v>
      </c>
    </row>
    <row r="291" spans="1:23" ht="12.75">
      <c r="A291" s="172" t="s">
        <v>347</v>
      </c>
      <c r="B291" s="44"/>
      <c r="C291" s="168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173">
        <f t="shared" si="41"/>
        <v>0</v>
      </c>
      <c r="U291" s="174">
        <f t="shared" si="42"/>
        <v>0</v>
      </c>
      <c r="V291" s="31">
        <f t="shared" si="43"/>
        <v>-964.7369781466542</v>
      </c>
      <c r="W291" s="110">
        <f t="shared" si="44"/>
        <v>0</v>
      </c>
    </row>
    <row r="292" spans="1:23" ht="12.75">
      <c r="A292" s="172" t="s">
        <v>348</v>
      </c>
      <c r="B292" s="44"/>
      <c r="C292" s="168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173">
        <f t="shared" si="41"/>
        <v>0</v>
      </c>
      <c r="U292" s="174">
        <f t="shared" si="42"/>
        <v>0</v>
      </c>
      <c r="V292" s="31">
        <f t="shared" si="43"/>
        <v>-964.7369781466542</v>
      </c>
      <c r="W292" s="110">
        <f t="shared" si="44"/>
        <v>0</v>
      </c>
    </row>
    <row r="293" spans="1:23" ht="12.75">
      <c r="A293" s="172" t="s">
        <v>349</v>
      </c>
      <c r="B293" s="44"/>
      <c r="C293" s="168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173">
        <f t="shared" si="41"/>
        <v>0</v>
      </c>
      <c r="U293" s="174">
        <f t="shared" si="42"/>
        <v>0</v>
      </c>
      <c r="V293" s="31">
        <f t="shared" si="43"/>
        <v>-964.7369781466542</v>
      </c>
      <c r="W293" s="110">
        <f t="shared" si="44"/>
        <v>0</v>
      </c>
    </row>
    <row r="294" spans="1:23" ht="12.75">
      <c r="A294" s="172" t="s">
        <v>350</v>
      </c>
      <c r="B294" s="44"/>
      <c r="C294" s="168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173">
        <f t="shared" si="41"/>
        <v>0</v>
      </c>
      <c r="U294" s="174">
        <f t="shared" si="42"/>
        <v>0</v>
      </c>
      <c r="V294" s="31">
        <f t="shared" si="43"/>
        <v>-964.7369781466542</v>
      </c>
      <c r="W294" s="110">
        <f t="shared" si="44"/>
        <v>0</v>
      </c>
    </row>
    <row r="295" spans="1:23" ht="12.75">
      <c r="A295" s="172" t="s">
        <v>351</v>
      </c>
      <c r="B295" s="44"/>
      <c r="C295" s="168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173">
        <f t="shared" si="41"/>
        <v>0</v>
      </c>
      <c r="U295" s="174">
        <f t="shared" si="42"/>
        <v>0</v>
      </c>
      <c r="V295" s="31">
        <f t="shared" si="43"/>
        <v>-964.7369781466542</v>
      </c>
      <c r="W295" s="110">
        <f t="shared" si="44"/>
        <v>0</v>
      </c>
    </row>
    <row r="296" spans="1:23" ht="12.75">
      <c r="A296" s="172" t="s">
        <v>352</v>
      </c>
      <c r="B296" s="44"/>
      <c r="C296" s="168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173">
        <f t="shared" si="41"/>
        <v>0</v>
      </c>
      <c r="U296" s="174">
        <f t="shared" si="42"/>
        <v>0</v>
      </c>
      <c r="V296" s="31">
        <f t="shared" si="43"/>
        <v>-964.7369781466542</v>
      </c>
      <c r="W296" s="110">
        <f t="shared" si="44"/>
        <v>0</v>
      </c>
    </row>
    <row r="297" spans="1:23" ht="12.75">
      <c r="A297" s="172" t="s">
        <v>353</v>
      </c>
      <c r="B297" s="44"/>
      <c r="C297" s="168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173">
        <f t="shared" si="41"/>
        <v>0</v>
      </c>
      <c r="U297" s="174">
        <f t="shared" si="42"/>
        <v>0</v>
      </c>
      <c r="V297" s="31">
        <f t="shared" si="43"/>
        <v>-964.7369781466542</v>
      </c>
      <c r="W297" s="110">
        <f t="shared" si="44"/>
        <v>0</v>
      </c>
    </row>
    <row r="298" spans="1:23" ht="12.75">
      <c r="A298" s="172" t="s">
        <v>354</v>
      </c>
      <c r="B298" s="44"/>
      <c r="C298" s="168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173">
        <f t="shared" si="41"/>
        <v>0</v>
      </c>
      <c r="U298" s="174">
        <f t="shared" si="42"/>
        <v>0</v>
      </c>
      <c r="V298" s="31">
        <f t="shared" si="43"/>
        <v>-964.7369781466542</v>
      </c>
      <c r="W298" s="110">
        <f t="shared" si="44"/>
        <v>0</v>
      </c>
    </row>
    <row r="299" spans="1:23" ht="12.75">
      <c r="A299" s="172" t="s">
        <v>355</v>
      </c>
      <c r="B299" s="44"/>
      <c r="C299" s="168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173">
        <f t="shared" si="41"/>
        <v>0</v>
      </c>
      <c r="U299" s="174">
        <f t="shared" si="42"/>
        <v>0</v>
      </c>
      <c r="V299" s="31">
        <f t="shared" si="43"/>
        <v>-964.7369781466542</v>
      </c>
      <c r="W299" s="110">
        <f t="shared" si="44"/>
        <v>0</v>
      </c>
    </row>
    <row r="300" spans="1:23" ht="12.75">
      <c r="A300" s="172" t="s">
        <v>356</v>
      </c>
      <c r="B300" s="44"/>
      <c r="C300" s="168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173">
        <f t="shared" si="41"/>
        <v>0</v>
      </c>
      <c r="U300" s="174">
        <f t="shared" si="42"/>
        <v>0</v>
      </c>
      <c r="V300" s="31">
        <f t="shared" si="43"/>
        <v>-964.7369781466542</v>
      </c>
      <c r="W300" s="110">
        <f t="shared" si="44"/>
        <v>0</v>
      </c>
    </row>
    <row r="301" spans="1:23" ht="12.75">
      <c r="A301" s="172" t="s">
        <v>357</v>
      </c>
      <c r="B301" s="44"/>
      <c r="C301" s="168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173">
        <f t="shared" si="41"/>
        <v>0</v>
      </c>
      <c r="U301" s="174">
        <f t="shared" si="42"/>
        <v>0</v>
      </c>
      <c r="V301" s="31">
        <f t="shared" si="43"/>
        <v>-964.7369781466542</v>
      </c>
      <c r="W301" s="110">
        <f t="shared" si="44"/>
        <v>0</v>
      </c>
    </row>
    <row r="302" spans="1:23" ht="12.75">
      <c r="A302" s="172" t="s">
        <v>358</v>
      </c>
      <c r="B302" s="44"/>
      <c r="C302" s="168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173">
        <f t="shared" si="41"/>
        <v>0</v>
      </c>
      <c r="U302" s="174">
        <f t="shared" si="42"/>
        <v>0</v>
      </c>
      <c r="V302" s="31">
        <f t="shared" si="43"/>
        <v>-964.7369781466542</v>
      </c>
      <c r="W302" s="110">
        <f t="shared" si="44"/>
        <v>0</v>
      </c>
    </row>
    <row r="303" spans="1:23" ht="12.75">
      <c r="A303" s="172" t="s">
        <v>359</v>
      </c>
      <c r="B303" s="44"/>
      <c r="C303" s="168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173">
        <f t="shared" si="41"/>
        <v>0</v>
      </c>
      <c r="U303" s="174">
        <f t="shared" si="42"/>
        <v>0</v>
      </c>
      <c r="V303" s="31">
        <f t="shared" si="43"/>
        <v>-964.7369781466542</v>
      </c>
      <c r="W303" s="110">
        <f t="shared" si="44"/>
        <v>0</v>
      </c>
    </row>
    <row r="304" spans="1:23" ht="12.75">
      <c r="A304" s="172" t="s">
        <v>360</v>
      </c>
      <c r="B304" s="44"/>
      <c r="C304" s="168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173">
        <f t="shared" si="41"/>
        <v>0</v>
      </c>
      <c r="U304" s="174">
        <f t="shared" si="42"/>
        <v>0</v>
      </c>
      <c r="V304" s="31">
        <f t="shared" si="43"/>
        <v>-964.7369781466542</v>
      </c>
      <c r="W304" s="110">
        <f t="shared" si="44"/>
        <v>0</v>
      </c>
    </row>
  </sheetData>
  <sheetProtection selectLockedCells="1" selectUnlockedCells="1"/>
  <mergeCells count="7">
    <mergeCell ref="A1:W1"/>
    <mergeCell ref="A3:B4"/>
    <mergeCell ref="W2:W4"/>
    <mergeCell ref="T2:T4"/>
    <mergeCell ref="U2:U4"/>
    <mergeCell ref="V2:V4"/>
    <mergeCell ref="C2:C4"/>
  </mergeCells>
  <printOptions horizontalCentered="1"/>
  <pageMargins left="0.43333333333333335" right="0.43333333333333335" top="0.5118055555555555" bottom="0.7097222222222221" header="0.5118055555555555" footer="0.5118055555555555"/>
  <pageSetup horizontalDpi="300" verticalDpi="300" orientation="portrait" paperSize="9" scale="93" r:id="rId1"/>
  <headerFooter alignWithMargins="0">
    <oddFooter>&amp;L&amp;"Arial CE,Tučné"&amp;8http://zrliga.zrnet.cz&amp;C&amp;"Arial CE,Tučné"&amp;8 12. ročník ŽĎÁRSKÉ LIGY MISTRŮ&amp;R&amp;"Arial CE,Tučné"&amp;8&amp;D</oddFooter>
  </headerFooter>
  <ignoredErrors>
    <ignoredError sqref="D2 E2:S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4.875" style="0" bestFit="1" customWidth="1"/>
    <col min="4" max="4" width="7.375" style="0" customWidth="1"/>
    <col min="5" max="5" width="14.25390625" style="0" bestFit="1" customWidth="1"/>
    <col min="6" max="6" width="7.00390625" style="0" bestFit="1" customWidth="1"/>
  </cols>
  <sheetData>
    <row r="1" spans="1:6" ht="27">
      <c r="A1" s="277" t="s">
        <v>853</v>
      </c>
      <c r="B1" s="277"/>
      <c r="C1" s="277"/>
      <c r="D1" s="277"/>
      <c r="E1" s="277"/>
      <c r="F1" s="277"/>
    </row>
    <row r="2" spans="1:6" s="1" customFormat="1" ht="12.75" customHeight="1">
      <c r="A2" s="136"/>
      <c r="B2" s="136"/>
      <c r="C2" s="136"/>
      <c r="D2" s="136"/>
      <c r="E2" s="136"/>
      <c r="F2" s="136"/>
    </row>
    <row r="3" spans="1:6" ht="12.75" customHeight="1">
      <c r="A3" s="276" t="s">
        <v>14</v>
      </c>
      <c r="B3" s="276"/>
      <c r="C3" s="186" t="s">
        <v>15</v>
      </c>
      <c r="D3" s="120"/>
      <c r="E3" s="118" t="s">
        <v>13</v>
      </c>
      <c r="F3" s="120"/>
    </row>
    <row r="4" spans="1:6" ht="12.75" customHeight="1">
      <c r="A4" s="276" t="s">
        <v>16</v>
      </c>
      <c r="B4" s="276"/>
      <c r="C4" s="191" t="s">
        <v>870</v>
      </c>
      <c r="D4" s="120"/>
      <c r="E4" s="118">
        <v>5</v>
      </c>
      <c r="F4" s="120"/>
    </row>
    <row r="5" spans="1:6" ht="12.75" customHeight="1">
      <c r="A5" s="276" t="s">
        <v>17</v>
      </c>
      <c r="B5" s="276"/>
      <c r="C5" s="278" t="s">
        <v>33</v>
      </c>
      <c r="D5" s="278"/>
      <c r="E5" s="278"/>
      <c r="F5" s="278"/>
    </row>
    <row r="6" spans="1:6" ht="12.75" customHeight="1" thickBot="1">
      <c r="A6" s="276" t="s">
        <v>19</v>
      </c>
      <c r="B6" s="276"/>
      <c r="C6" s="121">
        <f>COUNTA(B8:B49)</f>
        <v>33</v>
      </c>
      <c r="D6" s="120"/>
      <c r="E6" s="120"/>
      <c r="F6" s="120"/>
    </row>
    <row r="7" spans="1:6" ht="15" customHeight="1" thickBot="1">
      <c r="A7" s="59" t="s">
        <v>20</v>
      </c>
      <c r="B7" s="60"/>
      <c r="C7" s="50" t="s">
        <v>21</v>
      </c>
      <c r="D7" s="61" t="s">
        <v>22</v>
      </c>
      <c r="E7" s="50" t="s">
        <v>23</v>
      </c>
      <c r="F7" s="72" t="s">
        <v>3</v>
      </c>
    </row>
    <row r="8" spans="1:6" ht="14.25" customHeight="1">
      <c r="A8" s="36" t="s">
        <v>52</v>
      </c>
      <c r="B8" s="149" t="s">
        <v>692</v>
      </c>
      <c r="C8" s="224">
        <v>0.0011921296296296296</v>
      </c>
      <c r="D8" s="37">
        <f aca="true" t="shared" si="0" ref="D8:D39">(C$8/C8)*100</f>
        <v>100</v>
      </c>
      <c r="E8" s="38">
        <f aca="true" t="shared" si="1" ref="E8:E39">D8+E$4</f>
        <v>105</v>
      </c>
      <c r="F8" s="87">
        <f aca="true" t="shared" si="2" ref="F8:F39">C8-C$8</f>
        <v>0</v>
      </c>
    </row>
    <row r="9" spans="1:6" ht="14.25" customHeight="1">
      <c r="A9" s="36" t="s">
        <v>53</v>
      </c>
      <c r="B9" s="150" t="s">
        <v>762</v>
      </c>
      <c r="C9" s="223">
        <v>0.0012962962962962963</v>
      </c>
      <c r="D9" s="34">
        <f t="shared" si="0"/>
        <v>91.96428571428571</v>
      </c>
      <c r="E9" s="38">
        <f t="shared" si="1"/>
        <v>96.96428571428571</v>
      </c>
      <c r="F9" s="83">
        <f t="shared" si="2"/>
        <v>0.00010416666666666669</v>
      </c>
    </row>
    <row r="10" spans="1:6" ht="14.25" customHeight="1">
      <c r="A10" s="36" t="s">
        <v>54</v>
      </c>
      <c r="B10" s="150" t="s">
        <v>675</v>
      </c>
      <c r="C10" s="223">
        <v>0.001388888888888889</v>
      </c>
      <c r="D10" s="34">
        <f t="shared" si="0"/>
        <v>85.83333333333333</v>
      </c>
      <c r="E10" s="38">
        <f t="shared" si="1"/>
        <v>90.83333333333333</v>
      </c>
      <c r="F10" s="83">
        <f t="shared" si="2"/>
        <v>0.00019675925925925937</v>
      </c>
    </row>
    <row r="11" spans="1:6" ht="14.25" customHeight="1">
      <c r="A11" s="36" t="s">
        <v>55</v>
      </c>
      <c r="B11" s="153" t="s">
        <v>776</v>
      </c>
      <c r="C11" s="223">
        <v>0.001388888888888889</v>
      </c>
      <c r="D11" s="34">
        <f t="shared" si="0"/>
        <v>85.83333333333333</v>
      </c>
      <c r="E11" s="38">
        <f t="shared" si="1"/>
        <v>90.83333333333333</v>
      </c>
      <c r="F11" s="83">
        <f t="shared" si="2"/>
        <v>0.00019675925925925937</v>
      </c>
    </row>
    <row r="12" spans="1:6" ht="14.25" customHeight="1">
      <c r="A12" s="36" t="s">
        <v>56</v>
      </c>
      <c r="B12" s="150" t="s">
        <v>676</v>
      </c>
      <c r="C12" s="223">
        <v>0.001400462962962963</v>
      </c>
      <c r="D12" s="34">
        <f t="shared" si="0"/>
        <v>85.12396694214875</v>
      </c>
      <c r="E12" s="38">
        <f t="shared" si="1"/>
        <v>90.12396694214875</v>
      </c>
      <c r="F12" s="83">
        <f t="shared" si="2"/>
        <v>0.00020833333333333337</v>
      </c>
    </row>
    <row r="13" spans="1:6" ht="14.25" customHeight="1">
      <c r="A13" s="36" t="s">
        <v>57</v>
      </c>
      <c r="B13" s="150" t="s">
        <v>712</v>
      </c>
      <c r="C13" s="223">
        <v>0.001412037037037037</v>
      </c>
      <c r="D13" s="84">
        <f t="shared" si="0"/>
        <v>84.42622950819673</v>
      </c>
      <c r="E13" s="38">
        <f t="shared" si="1"/>
        <v>89.42622950819673</v>
      </c>
      <c r="F13" s="86">
        <f t="shared" si="2"/>
        <v>0.00021990740740740738</v>
      </c>
    </row>
    <row r="14" spans="1:6" ht="14.25" customHeight="1">
      <c r="A14" s="36" t="s">
        <v>58</v>
      </c>
      <c r="B14" s="150" t="s">
        <v>763</v>
      </c>
      <c r="C14" s="223">
        <v>0.0014583333333333334</v>
      </c>
      <c r="D14" s="84">
        <f t="shared" si="0"/>
        <v>81.74603174603173</v>
      </c>
      <c r="E14" s="38">
        <f t="shared" si="1"/>
        <v>86.74603174603173</v>
      </c>
      <c r="F14" s="86">
        <f t="shared" si="2"/>
        <v>0.00026620370370370383</v>
      </c>
    </row>
    <row r="15" spans="1:6" ht="14.25" customHeight="1">
      <c r="A15" s="36" t="s">
        <v>59</v>
      </c>
      <c r="B15" s="150" t="s">
        <v>706</v>
      </c>
      <c r="C15" s="223">
        <v>0.0014583333333333334</v>
      </c>
      <c r="D15" s="34">
        <f t="shared" si="0"/>
        <v>81.74603174603173</v>
      </c>
      <c r="E15" s="38">
        <f t="shared" si="1"/>
        <v>86.74603174603173</v>
      </c>
      <c r="F15" s="83">
        <f t="shared" si="2"/>
        <v>0.00026620370370370383</v>
      </c>
    </row>
    <row r="16" spans="1:6" ht="14.25" customHeight="1">
      <c r="A16" s="36" t="s">
        <v>60</v>
      </c>
      <c r="B16" s="150" t="s">
        <v>686</v>
      </c>
      <c r="C16" s="223">
        <v>0.0014699074074074074</v>
      </c>
      <c r="D16" s="34">
        <f t="shared" si="0"/>
        <v>81.10236220472441</v>
      </c>
      <c r="E16" s="38">
        <f t="shared" si="1"/>
        <v>86.10236220472441</v>
      </c>
      <c r="F16" s="83">
        <f t="shared" si="2"/>
        <v>0.00027777777777777783</v>
      </c>
    </row>
    <row r="17" spans="1:6" ht="14.25" customHeight="1">
      <c r="A17" s="36" t="s">
        <v>61</v>
      </c>
      <c r="B17" s="150" t="s">
        <v>703</v>
      </c>
      <c r="C17" s="223">
        <v>0.0015162037037037036</v>
      </c>
      <c r="D17" s="84">
        <f t="shared" si="0"/>
        <v>78.62595419847328</v>
      </c>
      <c r="E17" s="38">
        <f t="shared" si="1"/>
        <v>83.62595419847328</v>
      </c>
      <c r="F17" s="86">
        <f t="shared" si="2"/>
        <v>0.00032407407407407406</v>
      </c>
    </row>
    <row r="18" spans="1:6" ht="14.25" customHeight="1">
      <c r="A18" s="36" t="s">
        <v>62</v>
      </c>
      <c r="B18" s="150" t="s">
        <v>715</v>
      </c>
      <c r="C18" s="223">
        <v>0.0015393518518518519</v>
      </c>
      <c r="D18" s="34">
        <f t="shared" si="0"/>
        <v>77.44360902255639</v>
      </c>
      <c r="E18" s="38">
        <f t="shared" si="1"/>
        <v>82.44360902255639</v>
      </c>
      <c r="F18" s="83">
        <f t="shared" si="2"/>
        <v>0.0003472222222222223</v>
      </c>
    </row>
    <row r="19" spans="1:6" ht="14.25" customHeight="1">
      <c r="A19" s="36" t="s">
        <v>63</v>
      </c>
      <c r="B19" s="153" t="s">
        <v>681</v>
      </c>
      <c r="C19" s="223">
        <v>0.001550925925925926</v>
      </c>
      <c r="D19" s="84">
        <f t="shared" si="0"/>
        <v>76.86567164179104</v>
      </c>
      <c r="E19" s="38">
        <f t="shared" si="1"/>
        <v>81.86567164179104</v>
      </c>
      <c r="F19" s="86">
        <f t="shared" si="2"/>
        <v>0.0003587962962962965</v>
      </c>
    </row>
    <row r="20" spans="1:6" ht="14.25" customHeight="1">
      <c r="A20" s="36" t="s">
        <v>64</v>
      </c>
      <c r="B20" s="150" t="s">
        <v>725</v>
      </c>
      <c r="C20" s="223">
        <v>0.001550925925925926</v>
      </c>
      <c r="D20" s="34">
        <f t="shared" si="0"/>
        <v>76.86567164179104</v>
      </c>
      <c r="E20" s="38">
        <f t="shared" si="1"/>
        <v>81.86567164179104</v>
      </c>
      <c r="F20" s="83">
        <f t="shared" si="2"/>
        <v>0.0003587962962962965</v>
      </c>
    </row>
    <row r="21" spans="1:6" ht="14.25" customHeight="1">
      <c r="A21" s="36" t="s">
        <v>65</v>
      </c>
      <c r="B21" s="150" t="s">
        <v>819</v>
      </c>
      <c r="C21" s="223">
        <v>0.0016319444444444445</v>
      </c>
      <c r="D21" s="84">
        <f t="shared" si="0"/>
        <v>73.04964539007092</v>
      </c>
      <c r="E21" s="38">
        <f t="shared" si="1"/>
        <v>78.04964539007092</v>
      </c>
      <c r="F21" s="86">
        <f t="shared" si="2"/>
        <v>0.00043981481481481497</v>
      </c>
    </row>
    <row r="22" spans="1:6" ht="14.25" customHeight="1">
      <c r="A22" s="36" t="s">
        <v>66</v>
      </c>
      <c r="B22" s="150" t="s">
        <v>720</v>
      </c>
      <c r="C22" s="223">
        <v>0.0016319444444444445</v>
      </c>
      <c r="D22" s="34">
        <f t="shared" si="0"/>
        <v>73.04964539007092</v>
      </c>
      <c r="E22" s="38">
        <f t="shared" si="1"/>
        <v>78.04964539007092</v>
      </c>
      <c r="F22" s="83">
        <f t="shared" si="2"/>
        <v>0.00043981481481481497</v>
      </c>
    </row>
    <row r="23" spans="1:6" ht="14.25" customHeight="1">
      <c r="A23" s="36" t="s">
        <v>67</v>
      </c>
      <c r="B23" s="150" t="s">
        <v>744</v>
      </c>
      <c r="C23" s="223">
        <v>0.0016550925925925926</v>
      </c>
      <c r="D23" s="84">
        <f t="shared" si="0"/>
        <v>72.02797202797203</v>
      </c>
      <c r="E23" s="38">
        <f t="shared" si="1"/>
        <v>77.02797202797203</v>
      </c>
      <c r="F23" s="86">
        <f t="shared" si="2"/>
        <v>0.000462962962962963</v>
      </c>
    </row>
    <row r="24" spans="1:6" ht="14.25" customHeight="1">
      <c r="A24" s="36" t="s">
        <v>68</v>
      </c>
      <c r="B24" s="150" t="s">
        <v>823</v>
      </c>
      <c r="C24" s="223">
        <v>0.0017013888888888892</v>
      </c>
      <c r="D24" s="34">
        <f t="shared" si="0"/>
        <v>70.06802721088434</v>
      </c>
      <c r="E24" s="38">
        <f t="shared" si="1"/>
        <v>75.06802721088434</v>
      </c>
      <c r="F24" s="83">
        <f t="shared" si="2"/>
        <v>0.0005092592592592596</v>
      </c>
    </row>
    <row r="25" spans="1:6" ht="14.25" customHeight="1">
      <c r="A25" s="36" t="s">
        <v>69</v>
      </c>
      <c r="B25" s="150" t="s">
        <v>701</v>
      </c>
      <c r="C25" s="223">
        <v>0.001712962962962963</v>
      </c>
      <c r="D25" s="34">
        <f t="shared" si="0"/>
        <v>69.5945945945946</v>
      </c>
      <c r="E25" s="38">
        <f t="shared" si="1"/>
        <v>74.5945945945946</v>
      </c>
      <c r="F25" s="83">
        <f t="shared" si="2"/>
        <v>0.0005208333333333334</v>
      </c>
    </row>
    <row r="26" spans="1:6" ht="14.25" customHeight="1">
      <c r="A26" s="36" t="s">
        <v>70</v>
      </c>
      <c r="B26" s="150" t="s">
        <v>687</v>
      </c>
      <c r="C26" s="223">
        <v>0.001736111111111111</v>
      </c>
      <c r="D26" s="34">
        <f t="shared" si="0"/>
        <v>68.66666666666667</v>
      </c>
      <c r="E26" s="38">
        <f t="shared" si="1"/>
        <v>73.66666666666667</v>
      </c>
      <c r="F26" s="83">
        <f t="shared" si="2"/>
        <v>0.0005439814814814814</v>
      </c>
    </row>
    <row r="27" spans="1:6" ht="14.25" customHeight="1">
      <c r="A27" s="36" t="s">
        <v>71</v>
      </c>
      <c r="B27" s="150" t="s">
        <v>711</v>
      </c>
      <c r="C27" s="223">
        <v>0.001736111111111111</v>
      </c>
      <c r="D27" s="34">
        <f t="shared" si="0"/>
        <v>68.66666666666667</v>
      </c>
      <c r="E27" s="38">
        <f t="shared" si="1"/>
        <v>73.66666666666667</v>
      </c>
      <c r="F27" s="83">
        <f t="shared" si="2"/>
        <v>0.0005439814814814814</v>
      </c>
    </row>
    <row r="28" spans="1:6" ht="14.25" customHeight="1">
      <c r="A28" s="36" t="s">
        <v>72</v>
      </c>
      <c r="B28" s="150" t="s">
        <v>726</v>
      </c>
      <c r="C28" s="223">
        <v>0.0017592592592592592</v>
      </c>
      <c r="D28" s="34">
        <f t="shared" si="0"/>
        <v>67.76315789473684</v>
      </c>
      <c r="E28" s="38">
        <f t="shared" si="1"/>
        <v>72.76315789473684</v>
      </c>
      <c r="F28" s="83">
        <f t="shared" si="2"/>
        <v>0.0005671296296296297</v>
      </c>
    </row>
    <row r="29" spans="1:6" ht="14.25" customHeight="1">
      <c r="A29" s="36" t="s">
        <v>73</v>
      </c>
      <c r="B29" s="150" t="s">
        <v>765</v>
      </c>
      <c r="C29" s="223">
        <v>0.0017939814814814815</v>
      </c>
      <c r="D29" s="34">
        <f t="shared" si="0"/>
        <v>66.4516129032258</v>
      </c>
      <c r="E29" s="38">
        <f t="shared" si="1"/>
        <v>71.4516129032258</v>
      </c>
      <c r="F29" s="83">
        <f t="shared" si="2"/>
        <v>0.0006018518518518519</v>
      </c>
    </row>
    <row r="30" spans="1:6" ht="14.25" customHeight="1">
      <c r="A30" s="36" t="s">
        <v>74</v>
      </c>
      <c r="B30" s="153" t="s">
        <v>801</v>
      </c>
      <c r="C30" s="223">
        <v>0.0018055555555555557</v>
      </c>
      <c r="D30" s="34">
        <f t="shared" si="0"/>
        <v>66.02564102564101</v>
      </c>
      <c r="E30" s="38">
        <f t="shared" si="1"/>
        <v>71.02564102564101</v>
      </c>
      <c r="F30" s="83">
        <f t="shared" si="2"/>
        <v>0.0006134259259259261</v>
      </c>
    </row>
    <row r="31" spans="1:6" ht="14.25" customHeight="1">
      <c r="A31" s="36" t="s">
        <v>75</v>
      </c>
      <c r="B31" s="150" t="s">
        <v>743</v>
      </c>
      <c r="C31" s="223">
        <v>0.0018171296296296297</v>
      </c>
      <c r="D31" s="34">
        <f t="shared" si="0"/>
        <v>65.60509554140127</v>
      </c>
      <c r="E31" s="38">
        <f t="shared" si="1"/>
        <v>70.60509554140127</v>
      </c>
      <c r="F31" s="83">
        <f t="shared" si="2"/>
        <v>0.0006250000000000001</v>
      </c>
    </row>
    <row r="32" spans="1:6" ht="14.25" customHeight="1">
      <c r="A32" s="36" t="s">
        <v>76</v>
      </c>
      <c r="B32" s="150" t="s">
        <v>812</v>
      </c>
      <c r="C32" s="223">
        <v>0.0018518518518518517</v>
      </c>
      <c r="D32" s="34">
        <f t="shared" si="0"/>
        <v>64.375</v>
      </c>
      <c r="E32" s="38">
        <f t="shared" si="1"/>
        <v>69.375</v>
      </c>
      <c r="F32" s="83">
        <f t="shared" si="2"/>
        <v>0.0006597222222222221</v>
      </c>
    </row>
    <row r="33" spans="1:6" ht="14.25" customHeight="1">
      <c r="A33" s="36" t="s">
        <v>77</v>
      </c>
      <c r="B33" s="150" t="s">
        <v>723</v>
      </c>
      <c r="C33" s="223">
        <v>0.0019212962962962962</v>
      </c>
      <c r="D33" s="84">
        <f t="shared" si="0"/>
        <v>62.048192771084345</v>
      </c>
      <c r="E33" s="38">
        <f t="shared" si="1"/>
        <v>67.04819277108435</v>
      </c>
      <c r="F33" s="86">
        <f t="shared" si="2"/>
        <v>0.0007291666666666666</v>
      </c>
    </row>
    <row r="34" spans="1:6" ht="14.25" customHeight="1">
      <c r="A34" s="36" t="s">
        <v>78</v>
      </c>
      <c r="B34" s="150" t="s">
        <v>739</v>
      </c>
      <c r="C34" s="223">
        <v>0.0019328703703703704</v>
      </c>
      <c r="D34" s="34">
        <f t="shared" si="0"/>
        <v>61.67664670658682</v>
      </c>
      <c r="E34" s="38">
        <f t="shared" si="1"/>
        <v>66.67664670658682</v>
      </c>
      <c r="F34" s="83">
        <f t="shared" si="2"/>
        <v>0.0007407407407407408</v>
      </c>
    </row>
    <row r="35" spans="1:6" ht="14.25" customHeight="1">
      <c r="A35" s="36" t="s">
        <v>79</v>
      </c>
      <c r="B35" s="153" t="s">
        <v>755</v>
      </c>
      <c r="C35" s="223">
        <v>0.0019328703703703704</v>
      </c>
      <c r="D35" s="84">
        <f t="shared" si="0"/>
        <v>61.67664670658682</v>
      </c>
      <c r="E35" s="38">
        <f t="shared" si="1"/>
        <v>66.67664670658682</v>
      </c>
      <c r="F35" s="86">
        <f t="shared" si="2"/>
        <v>0.0007407407407407408</v>
      </c>
    </row>
    <row r="36" spans="1:6" ht="14.25" customHeight="1">
      <c r="A36" s="36" t="s">
        <v>80</v>
      </c>
      <c r="B36" s="153" t="s">
        <v>727</v>
      </c>
      <c r="C36" s="223">
        <v>0.002002314814814815</v>
      </c>
      <c r="D36" s="34">
        <f t="shared" si="0"/>
        <v>59.53757225433526</v>
      </c>
      <c r="E36" s="38">
        <f t="shared" si="1"/>
        <v>64.53757225433526</v>
      </c>
      <c r="F36" s="83">
        <f t="shared" si="2"/>
        <v>0.0008101851851851853</v>
      </c>
    </row>
    <row r="37" spans="1:6" ht="14.25" customHeight="1">
      <c r="A37" s="36" t="s">
        <v>81</v>
      </c>
      <c r="B37" s="150" t="s">
        <v>767</v>
      </c>
      <c r="C37" s="223">
        <v>0.002013888888888889</v>
      </c>
      <c r="D37" s="34">
        <f t="shared" si="0"/>
        <v>59.195402298850574</v>
      </c>
      <c r="E37" s="38">
        <f t="shared" si="1"/>
        <v>64.19540229885058</v>
      </c>
      <c r="F37" s="83">
        <f t="shared" si="2"/>
        <v>0.0008217592592592593</v>
      </c>
    </row>
    <row r="38" spans="1:6" ht="14.25" customHeight="1">
      <c r="A38" s="36" t="s">
        <v>82</v>
      </c>
      <c r="B38" s="150" t="s">
        <v>730</v>
      </c>
      <c r="C38" s="223">
        <v>0.0021874999999999998</v>
      </c>
      <c r="D38" s="34">
        <f t="shared" si="0"/>
        <v>54.4973544973545</v>
      </c>
      <c r="E38" s="38">
        <f t="shared" si="1"/>
        <v>59.4973544973545</v>
      </c>
      <c r="F38" s="83">
        <f t="shared" si="2"/>
        <v>0.0009953703703703702</v>
      </c>
    </row>
    <row r="39" spans="1:6" ht="14.25" customHeight="1">
      <c r="A39" s="36" t="s">
        <v>83</v>
      </c>
      <c r="B39" s="153" t="s">
        <v>811</v>
      </c>
      <c r="C39" s="223">
        <v>0.003969907407407407</v>
      </c>
      <c r="D39" s="34">
        <f t="shared" si="0"/>
        <v>30.029154518950435</v>
      </c>
      <c r="E39" s="38">
        <f t="shared" si="1"/>
        <v>35.029154518950435</v>
      </c>
      <c r="F39" s="83">
        <f t="shared" si="2"/>
        <v>0.0027777777777777775</v>
      </c>
    </row>
    <row r="40" spans="1:6" ht="14.25" customHeight="1">
      <c r="A40" s="36" t="s">
        <v>84</v>
      </c>
      <c r="B40" s="150" t="s">
        <v>818</v>
      </c>
      <c r="C40" s="223">
        <v>0.004780092592592592</v>
      </c>
      <c r="D40" s="84">
        <f>(C$8/C40)*100</f>
        <v>24.939467312348672</v>
      </c>
      <c r="E40" s="38">
        <f>D40+E$4</f>
        <v>29.939467312348672</v>
      </c>
      <c r="F40" s="86">
        <f>C40-C$8</f>
        <v>0.003587962962962962</v>
      </c>
    </row>
    <row r="41" ht="12.75">
      <c r="C41" s="105"/>
    </row>
    <row r="42" ht="12.75">
      <c r="C42" s="105"/>
    </row>
    <row r="43" ht="12.75">
      <c r="C43" s="105"/>
    </row>
    <row r="44" ht="12.75">
      <c r="C44" s="105"/>
    </row>
    <row r="45" ht="12.75">
      <c r="C45" s="105"/>
    </row>
    <row r="46" ht="12.75">
      <c r="C46" s="105"/>
    </row>
    <row r="47" ht="12.75">
      <c r="C47" s="9"/>
    </row>
    <row r="48" ht="12.75">
      <c r="C48" s="9"/>
    </row>
    <row r="49" ht="12.75">
      <c r="C49" s="9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3" ht="12.75">
      <c r="C63" s="9"/>
    </row>
    <row r="64" ht="12.75">
      <c r="C64" s="9"/>
    </row>
    <row r="65" ht="12.75">
      <c r="C65" s="9"/>
    </row>
    <row r="66" ht="12.75">
      <c r="C66" s="9"/>
    </row>
    <row r="67" ht="12.75">
      <c r="C67" s="9"/>
    </row>
    <row r="68" ht="12.75">
      <c r="C68" s="9"/>
    </row>
    <row r="69" ht="12.75">
      <c r="C69" s="9"/>
    </row>
    <row r="70" ht="12.75">
      <c r="C70" s="9"/>
    </row>
    <row r="71" ht="12.75">
      <c r="C71" s="9"/>
    </row>
    <row r="72" ht="12.75">
      <c r="C72" s="9"/>
    </row>
    <row r="73" ht="12.75">
      <c r="C73" s="9"/>
    </row>
    <row r="74" ht="12.75">
      <c r="C74" s="9"/>
    </row>
    <row r="75" ht="12.75">
      <c r="C75" s="9"/>
    </row>
    <row r="76" ht="12.75">
      <c r="C76" s="9"/>
    </row>
  </sheetData>
  <sheetProtection selectLockedCells="1" selectUnlockedCells="1"/>
  <mergeCells count="6">
    <mergeCell ref="A6:B6"/>
    <mergeCell ref="A1:F1"/>
    <mergeCell ref="A3:B3"/>
    <mergeCell ref="A4:B4"/>
    <mergeCell ref="A5:B5"/>
    <mergeCell ref="C5:F5"/>
  </mergeCells>
  <printOptions horizontalCentered="1"/>
  <pageMargins left="0.5902777777777778" right="0.5902777777777778" top="0.5902777777777778" bottom="0.7097222222222221" header="0.5118055555555555" footer="0.5118055555555555"/>
  <pageSetup fitToHeight="1" fitToWidth="1" horizontalDpi="300" verticalDpi="300" orientation="portrait" paperSize="9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110" zoomScaleNormal="110" zoomScalePageLayoutView="0" workbookViewId="0" topLeftCell="A1">
      <selection activeCell="A1" sqref="A1:K1"/>
    </sheetView>
  </sheetViews>
  <sheetFormatPr defaultColWidth="9.00390625" defaultRowHeight="12.75"/>
  <cols>
    <col min="1" max="1" width="4.00390625" style="0" bestFit="1" customWidth="1"/>
    <col min="2" max="2" width="22.125" style="0" bestFit="1" customWidth="1"/>
    <col min="3" max="3" width="8.00390625" style="0" bestFit="1" customWidth="1"/>
    <col min="4" max="4" width="6.25390625" style="18" bestFit="1" customWidth="1"/>
    <col min="5" max="5" width="6.875" style="10" bestFit="1" customWidth="1"/>
    <col min="6" max="6" width="7.00390625" style="19" bestFit="1" customWidth="1"/>
    <col min="7" max="7" width="7.75390625" style="19" bestFit="1" customWidth="1"/>
    <col min="8" max="8" width="6.625" style="19" bestFit="1" customWidth="1"/>
    <col min="9" max="9" width="8.75390625" style="19" customWidth="1"/>
    <col min="10" max="10" width="6.625" style="19" bestFit="1" customWidth="1"/>
    <col min="11" max="11" width="14.625" style="19" bestFit="1" customWidth="1"/>
  </cols>
  <sheetData>
    <row r="1" spans="1:11" ht="27">
      <c r="A1" s="277" t="s">
        <v>854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58"/>
      <c r="B2" s="58"/>
      <c r="C2" s="58"/>
      <c r="D2" s="58"/>
      <c r="E2" s="193"/>
      <c r="F2" s="58"/>
      <c r="G2" s="58"/>
      <c r="H2" s="58"/>
      <c r="I2" s="58"/>
      <c r="J2" s="58"/>
      <c r="K2" s="58"/>
    </row>
    <row r="3" spans="1:11" ht="12.75" customHeight="1">
      <c r="A3" s="117"/>
      <c r="B3" s="117"/>
      <c r="C3" s="117"/>
      <c r="E3" s="133" t="s">
        <v>13</v>
      </c>
      <c r="F3" s="120"/>
      <c r="G3" s="120"/>
      <c r="H3" s="120"/>
      <c r="I3" s="120"/>
      <c r="J3" s="120"/>
      <c r="K3" s="120"/>
    </row>
    <row r="4" spans="1:11" ht="12.75" customHeight="1">
      <c r="A4" s="276" t="s">
        <v>14</v>
      </c>
      <c r="B4" s="276"/>
      <c r="C4" s="186" t="s">
        <v>15</v>
      </c>
      <c r="E4" s="133">
        <v>10</v>
      </c>
      <c r="F4" s="120"/>
      <c r="G4" s="120"/>
      <c r="H4" s="120"/>
      <c r="I4" s="120"/>
      <c r="J4" s="120"/>
      <c r="K4" s="120"/>
    </row>
    <row r="5" spans="1:11" ht="12.75" customHeight="1">
      <c r="A5" s="276" t="s">
        <v>16</v>
      </c>
      <c r="B5" s="276"/>
      <c r="C5" s="191" t="s">
        <v>852</v>
      </c>
      <c r="D5" s="134"/>
      <c r="E5" s="120"/>
      <c r="F5" s="120"/>
      <c r="G5" s="120"/>
      <c r="H5" s="120"/>
      <c r="I5" s="120"/>
      <c r="J5" s="120"/>
      <c r="K5" s="120"/>
    </row>
    <row r="6" spans="1:11" ht="12.75" customHeight="1">
      <c r="A6" s="276" t="s">
        <v>17</v>
      </c>
      <c r="B6" s="276"/>
      <c r="C6" s="279" t="s">
        <v>502</v>
      </c>
      <c r="D6" s="279"/>
      <c r="E6" s="279"/>
      <c r="F6" s="279"/>
      <c r="G6" s="279"/>
      <c r="H6" s="279"/>
      <c r="I6" s="279"/>
      <c r="J6" s="279"/>
      <c r="K6" s="279"/>
    </row>
    <row r="7" spans="1:11" ht="12.75" customHeight="1">
      <c r="A7" s="276" t="s">
        <v>19</v>
      </c>
      <c r="B7" s="276"/>
      <c r="C7" s="121">
        <f>COUNTA(B10:B69)</f>
        <v>56</v>
      </c>
      <c r="F7" s="135"/>
      <c r="G7" s="135"/>
      <c r="H7" s="135"/>
      <c r="J7" s="120"/>
      <c r="K7" s="120"/>
    </row>
    <row r="8" spans="1:11" ht="12.75" customHeight="1" thickBot="1">
      <c r="A8" s="117"/>
      <c r="B8" s="117"/>
      <c r="C8" s="207">
        <v>29.02</v>
      </c>
      <c r="D8" s="207">
        <v>518</v>
      </c>
      <c r="E8" s="207">
        <v>26.2</v>
      </c>
      <c r="F8" s="207"/>
      <c r="G8" s="207"/>
      <c r="H8" s="135"/>
      <c r="I8" s="194">
        <v>276.04</v>
      </c>
      <c r="J8" s="135"/>
      <c r="K8" s="135"/>
    </row>
    <row r="9" spans="1:11" ht="15" customHeight="1" thickBot="1">
      <c r="A9" s="59" t="s">
        <v>20</v>
      </c>
      <c r="B9" s="60"/>
      <c r="C9" s="50" t="s">
        <v>29</v>
      </c>
      <c r="D9" s="81" t="s">
        <v>30</v>
      </c>
      <c r="E9" s="50" t="s">
        <v>31</v>
      </c>
      <c r="F9" s="50" t="s">
        <v>342</v>
      </c>
      <c r="G9" s="50" t="s">
        <v>343</v>
      </c>
      <c r="H9" s="50" t="s">
        <v>344</v>
      </c>
      <c r="I9" s="50" t="s">
        <v>345</v>
      </c>
      <c r="J9" s="50" t="s">
        <v>32</v>
      </c>
      <c r="K9" s="82" t="s">
        <v>346</v>
      </c>
    </row>
    <row r="10" spans="1:11" ht="15" customHeight="1">
      <c r="A10" s="76" t="s">
        <v>52</v>
      </c>
      <c r="B10" s="192" t="s">
        <v>784</v>
      </c>
      <c r="C10" s="242">
        <v>29.02</v>
      </c>
      <c r="D10" s="243">
        <v>434</v>
      </c>
      <c r="E10" s="244">
        <v>28.4</v>
      </c>
      <c r="F10" s="206">
        <f aca="true" t="shared" si="0" ref="F10:F50">(C10/$C$8)*100</f>
        <v>100</v>
      </c>
      <c r="G10" s="101">
        <f aca="true" t="shared" si="1" ref="G10:G50">(D10/$D$8)*100</f>
        <v>83.78378378378379</v>
      </c>
      <c r="H10" s="101">
        <f aca="true" t="shared" si="2" ref="H10:H50">($E$8/E10)*100</f>
        <v>92.25352112676056</v>
      </c>
      <c r="I10" s="177">
        <f aca="true" t="shared" si="3" ref="I10:I41">SUM(F10:H10)</f>
        <v>276.0373049105444</v>
      </c>
      <c r="J10" s="103">
        <f aca="true" t="shared" si="4" ref="J10:J41">(I10/I$8)*100</f>
        <v>99.99902365981174</v>
      </c>
      <c r="K10" s="102">
        <f aca="true" t="shared" si="5" ref="K10:K41">J10+E$4</f>
        <v>109.99902365981174</v>
      </c>
    </row>
    <row r="11" spans="1:11" ht="15" customHeight="1">
      <c r="A11" s="76" t="s">
        <v>53</v>
      </c>
      <c r="B11" s="157" t="s">
        <v>817</v>
      </c>
      <c r="C11" s="240">
        <v>26.43</v>
      </c>
      <c r="D11" s="171">
        <v>402</v>
      </c>
      <c r="E11" s="241">
        <v>27.2</v>
      </c>
      <c r="F11" s="206">
        <f t="shared" si="0"/>
        <v>91.0751206064783</v>
      </c>
      <c r="G11" s="101">
        <f t="shared" si="1"/>
        <v>77.60617760617761</v>
      </c>
      <c r="H11" s="101">
        <f t="shared" si="2"/>
        <v>96.32352941176471</v>
      </c>
      <c r="I11" s="177">
        <f t="shared" si="3"/>
        <v>265.0048276244206</v>
      </c>
      <c r="J11" s="103">
        <f t="shared" si="4"/>
        <v>96.00232851196225</v>
      </c>
      <c r="K11" s="104">
        <f t="shared" si="5"/>
        <v>106.00232851196225</v>
      </c>
    </row>
    <row r="12" spans="1:11" ht="15" customHeight="1">
      <c r="A12" s="76" t="s">
        <v>54</v>
      </c>
      <c r="B12" s="157" t="s">
        <v>681</v>
      </c>
      <c r="C12" s="240">
        <v>22.5</v>
      </c>
      <c r="D12" s="171">
        <v>483</v>
      </c>
      <c r="E12" s="241">
        <v>28.7</v>
      </c>
      <c r="F12" s="206">
        <f t="shared" si="0"/>
        <v>77.53273604410751</v>
      </c>
      <c r="G12" s="101">
        <f t="shared" si="1"/>
        <v>93.24324324324324</v>
      </c>
      <c r="H12" s="101">
        <f t="shared" si="2"/>
        <v>91.28919860627178</v>
      </c>
      <c r="I12" s="177">
        <f t="shared" si="3"/>
        <v>262.06517789362255</v>
      </c>
      <c r="J12" s="103">
        <f t="shared" si="4"/>
        <v>94.93739236836058</v>
      </c>
      <c r="K12" s="104">
        <f t="shared" si="5"/>
        <v>104.93739236836058</v>
      </c>
    </row>
    <row r="13" spans="1:11" ht="15" customHeight="1">
      <c r="A13" s="76" t="s">
        <v>55</v>
      </c>
      <c r="B13" s="157" t="s">
        <v>754</v>
      </c>
      <c r="C13" s="240">
        <v>21.55</v>
      </c>
      <c r="D13" s="171">
        <v>485</v>
      </c>
      <c r="E13" s="241">
        <v>29</v>
      </c>
      <c r="F13" s="206">
        <f t="shared" si="0"/>
        <v>74.25913163335632</v>
      </c>
      <c r="G13" s="101">
        <f t="shared" si="1"/>
        <v>93.62934362934364</v>
      </c>
      <c r="H13" s="101">
        <f t="shared" si="2"/>
        <v>90.3448275862069</v>
      </c>
      <c r="I13" s="177">
        <f t="shared" si="3"/>
        <v>258.2333028489069</v>
      </c>
      <c r="J13" s="103">
        <f t="shared" si="4"/>
        <v>93.54923302742606</v>
      </c>
      <c r="K13" s="104">
        <f t="shared" si="5"/>
        <v>103.54923302742606</v>
      </c>
    </row>
    <row r="14" spans="1:11" ht="15" customHeight="1">
      <c r="A14" s="76" t="s">
        <v>56</v>
      </c>
      <c r="B14" s="157" t="s">
        <v>704</v>
      </c>
      <c r="C14" s="240">
        <v>23.72</v>
      </c>
      <c r="D14" s="171">
        <v>452</v>
      </c>
      <c r="E14" s="241">
        <v>31</v>
      </c>
      <c r="F14" s="206">
        <f t="shared" si="0"/>
        <v>81.736733287388</v>
      </c>
      <c r="G14" s="101">
        <f t="shared" si="1"/>
        <v>87.25868725868726</v>
      </c>
      <c r="H14" s="101">
        <f t="shared" si="2"/>
        <v>84.51612903225806</v>
      </c>
      <c r="I14" s="177">
        <f t="shared" si="3"/>
        <v>253.5115495783333</v>
      </c>
      <c r="J14" s="103">
        <f t="shared" si="4"/>
        <v>91.83870076015552</v>
      </c>
      <c r="K14" s="104">
        <f t="shared" si="5"/>
        <v>101.83870076015552</v>
      </c>
    </row>
    <row r="15" spans="1:11" ht="15" customHeight="1">
      <c r="A15" s="76" t="s">
        <v>57</v>
      </c>
      <c r="B15" s="157" t="s">
        <v>688</v>
      </c>
      <c r="C15" s="240">
        <v>16.96</v>
      </c>
      <c r="D15" s="171">
        <v>488</v>
      </c>
      <c r="E15" s="241">
        <v>27.4</v>
      </c>
      <c r="F15" s="206">
        <f t="shared" si="0"/>
        <v>58.44245348035838</v>
      </c>
      <c r="G15" s="101">
        <f t="shared" si="1"/>
        <v>94.20849420849422</v>
      </c>
      <c r="H15" s="101">
        <f t="shared" si="2"/>
        <v>95.62043795620438</v>
      </c>
      <c r="I15" s="177">
        <f t="shared" si="3"/>
        <v>248.27138564505697</v>
      </c>
      <c r="J15" s="103">
        <f t="shared" si="4"/>
        <v>89.94036576041768</v>
      </c>
      <c r="K15" s="104">
        <f t="shared" si="5"/>
        <v>99.94036576041768</v>
      </c>
    </row>
    <row r="16" spans="1:11" ht="15" customHeight="1">
      <c r="A16" s="76" t="s">
        <v>58</v>
      </c>
      <c r="B16" s="157" t="s">
        <v>776</v>
      </c>
      <c r="C16" s="240">
        <v>15.72</v>
      </c>
      <c r="D16" s="171">
        <v>518</v>
      </c>
      <c r="E16" s="241">
        <v>28.4</v>
      </c>
      <c r="F16" s="206">
        <f t="shared" si="0"/>
        <v>54.16953824948312</v>
      </c>
      <c r="G16" s="101">
        <f t="shared" si="1"/>
        <v>100</v>
      </c>
      <c r="H16" s="101">
        <f t="shared" si="2"/>
        <v>92.25352112676056</v>
      </c>
      <c r="I16" s="177">
        <f t="shared" si="3"/>
        <v>246.42305937624366</v>
      </c>
      <c r="J16" s="103">
        <f t="shared" si="4"/>
        <v>89.2707793711939</v>
      </c>
      <c r="K16" s="104">
        <f t="shared" si="5"/>
        <v>99.2707793711939</v>
      </c>
    </row>
    <row r="17" spans="1:11" ht="15" customHeight="1">
      <c r="A17" s="76" t="s">
        <v>59</v>
      </c>
      <c r="B17" s="157" t="s">
        <v>819</v>
      </c>
      <c r="C17" s="240">
        <v>13.66</v>
      </c>
      <c r="D17" s="171">
        <v>507</v>
      </c>
      <c r="E17" s="241">
        <v>26.2</v>
      </c>
      <c r="F17" s="206">
        <f t="shared" si="0"/>
        <v>47.07098552722261</v>
      </c>
      <c r="G17" s="101">
        <f t="shared" si="1"/>
        <v>97.87644787644788</v>
      </c>
      <c r="H17" s="101">
        <f t="shared" si="2"/>
        <v>100</v>
      </c>
      <c r="I17" s="177">
        <f t="shared" si="3"/>
        <v>244.9474334036705</v>
      </c>
      <c r="J17" s="103">
        <f t="shared" si="4"/>
        <v>88.73620975353951</v>
      </c>
      <c r="K17" s="104">
        <f t="shared" si="5"/>
        <v>98.73620975353951</v>
      </c>
    </row>
    <row r="18" spans="1:11" ht="15" customHeight="1">
      <c r="A18" s="76" t="s">
        <v>60</v>
      </c>
      <c r="B18" s="157" t="s">
        <v>857</v>
      </c>
      <c r="C18" s="240">
        <v>16.84</v>
      </c>
      <c r="D18" s="171">
        <v>479</v>
      </c>
      <c r="E18" s="241">
        <v>28</v>
      </c>
      <c r="F18" s="206">
        <f t="shared" si="0"/>
        <v>58.0289455547898</v>
      </c>
      <c r="G18" s="101">
        <f t="shared" si="1"/>
        <v>92.47104247104248</v>
      </c>
      <c r="H18" s="101">
        <f t="shared" si="2"/>
        <v>93.57142857142857</v>
      </c>
      <c r="I18" s="177">
        <f t="shared" si="3"/>
        <v>244.07141659726085</v>
      </c>
      <c r="J18" s="103">
        <f t="shared" si="4"/>
        <v>88.41885835286945</v>
      </c>
      <c r="K18" s="104">
        <f t="shared" si="5"/>
        <v>98.41885835286945</v>
      </c>
    </row>
    <row r="19" spans="1:11" ht="15" customHeight="1">
      <c r="A19" s="76" t="s">
        <v>61</v>
      </c>
      <c r="B19" s="157" t="s">
        <v>710</v>
      </c>
      <c r="C19" s="240">
        <v>22</v>
      </c>
      <c r="D19" s="171">
        <v>437</v>
      </c>
      <c r="E19" s="241">
        <v>31.6</v>
      </c>
      <c r="F19" s="206">
        <f t="shared" si="0"/>
        <v>75.80978635423847</v>
      </c>
      <c r="G19" s="101">
        <f t="shared" si="1"/>
        <v>84.36293436293437</v>
      </c>
      <c r="H19" s="101">
        <f t="shared" si="2"/>
        <v>82.91139240506328</v>
      </c>
      <c r="I19" s="177">
        <f t="shared" si="3"/>
        <v>243.08411312223612</v>
      </c>
      <c r="J19" s="103">
        <f t="shared" si="4"/>
        <v>88.0611915382684</v>
      </c>
      <c r="K19" s="104">
        <f t="shared" si="5"/>
        <v>98.0611915382684</v>
      </c>
    </row>
    <row r="20" spans="1:11" ht="15" customHeight="1">
      <c r="A20" s="76" t="s">
        <v>62</v>
      </c>
      <c r="B20" s="157" t="s">
        <v>856</v>
      </c>
      <c r="C20" s="240">
        <v>17.6</v>
      </c>
      <c r="D20" s="171">
        <v>457</v>
      </c>
      <c r="E20" s="241">
        <v>28.5</v>
      </c>
      <c r="F20" s="206">
        <f t="shared" si="0"/>
        <v>60.64782908339077</v>
      </c>
      <c r="G20" s="101">
        <f t="shared" si="1"/>
        <v>88.22393822393822</v>
      </c>
      <c r="H20" s="101">
        <f t="shared" si="2"/>
        <v>91.9298245614035</v>
      </c>
      <c r="I20" s="177">
        <f t="shared" si="3"/>
        <v>240.8015918687325</v>
      </c>
      <c r="J20" s="103">
        <f t="shared" si="4"/>
        <v>87.23431092187091</v>
      </c>
      <c r="K20" s="104">
        <f t="shared" si="5"/>
        <v>97.23431092187091</v>
      </c>
    </row>
    <row r="21" spans="1:11" ht="15" customHeight="1">
      <c r="A21" s="76" t="s">
        <v>63</v>
      </c>
      <c r="B21" s="157" t="s">
        <v>676</v>
      </c>
      <c r="C21" s="240">
        <v>21.45</v>
      </c>
      <c r="D21" s="171">
        <v>418</v>
      </c>
      <c r="E21" s="241">
        <v>31.4</v>
      </c>
      <c r="F21" s="206">
        <f t="shared" si="0"/>
        <v>73.9145416953825</v>
      </c>
      <c r="G21" s="101">
        <f t="shared" si="1"/>
        <v>80.6949806949807</v>
      </c>
      <c r="H21" s="101">
        <f t="shared" si="2"/>
        <v>83.43949044585987</v>
      </c>
      <c r="I21" s="177">
        <f t="shared" si="3"/>
        <v>238.04901283622308</v>
      </c>
      <c r="J21" s="103">
        <f t="shared" si="4"/>
        <v>86.237144195125</v>
      </c>
      <c r="K21" s="104">
        <f t="shared" si="5"/>
        <v>96.237144195125</v>
      </c>
    </row>
    <row r="22" spans="1:11" ht="15" customHeight="1">
      <c r="A22" s="76" t="s">
        <v>64</v>
      </c>
      <c r="B22" s="157" t="s">
        <v>736</v>
      </c>
      <c r="C22" s="240">
        <v>14.22</v>
      </c>
      <c r="D22" s="171">
        <v>486</v>
      </c>
      <c r="E22" s="241">
        <v>27.7</v>
      </c>
      <c r="F22" s="206">
        <f t="shared" si="0"/>
        <v>49.00068917987595</v>
      </c>
      <c r="G22" s="101">
        <f t="shared" si="1"/>
        <v>93.82239382239382</v>
      </c>
      <c r="H22" s="101">
        <f t="shared" si="2"/>
        <v>94.58483754512635</v>
      </c>
      <c r="I22" s="177">
        <f t="shared" si="3"/>
        <v>237.4079205473961</v>
      </c>
      <c r="J22" s="103">
        <f t="shared" si="4"/>
        <v>86.0048980391958</v>
      </c>
      <c r="K22" s="104">
        <f t="shared" si="5"/>
        <v>96.0048980391958</v>
      </c>
    </row>
    <row r="23" spans="1:11" ht="15" customHeight="1">
      <c r="A23" s="76" t="s">
        <v>65</v>
      </c>
      <c r="B23" s="157" t="s">
        <v>803</v>
      </c>
      <c r="C23" s="240">
        <v>22.26</v>
      </c>
      <c r="D23" s="171">
        <v>360</v>
      </c>
      <c r="E23" s="241">
        <v>28.8</v>
      </c>
      <c r="F23" s="206">
        <f t="shared" si="0"/>
        <v>76.70572019297038</v>
      </c>
      <c r="G23" s="101">
        <f t="shared" si="1"/>
        <v>69.4980694980695</v>
      </c>
      <c r="H23" s="101">
        <f t="shared" si="2"/>
        <v>90.97222222222221</v>
      </c>
      <c r="I23" s="177">
        <f t="shared" si="3"/>
        <v>237.17601191326207</v>
      </c>
      <c r="J23" s="103">
        <f t="shared" si="4"/>
        <v>85.92088534750835</v>
      </c>
      <c r="K23" s="104">
        <f t="shared" si="5"/>
        <v>95.92088534750835</v>
      </c>
    </row>
    <row r="24" spans="1:11" ht="15" customHeight="1">
      <c r="A24" s="76" t="s">
        <v>66</v>
      </c>
      <c r="B24" s="157" t="s">
        <v>686</v>
      </c>
      <c r="C24" s="240">
        <v>16.04</v>
      </c>
      <c r="D24" s="171">
        <v>465</v>
      </c>
      <c r="E24" s="241">
        <v>29.2</v>
      </c>
      <c r="F24" s="206">
        <f t="shared" si="0"/>
        <v>55.27222605099931</v>
      </c>
      <c r="G24" s="101">
        <f t="shared" si="1"/>
        <v>89.76833976833977</v>
      </c>
      <c r="H24" s="101">
        <f t="shared" si="2"/>
        <v>89.72602739726028</v>
      </c>
      <c r="I24" s="177">
        <f t="shared" si="3"/>
        <v>234.76659321659935</v>
      </c>
      <c r="J24" s="103">
        <f t="shared" si="4"/>
        <v>85.04803405904917</v>
      </c>
      <c r="K24" s="104">
        <f t="shared" si="5"/>
        <v>95.04803405904917</v>
      </c>
    </row>
    <row r="25" spans="1:11" ht="15" customHeight="1">
      <c r="A25" s="76" t="s">
        <v>67</v>
      </c>
      <c r="B25" s="157" t="s">
        <v>675</v>
      </c>
      <c r="C25" s="240">
        <v>15.12</v>
      </c>
      <c r="D25" s="171">
        <v>467</v>
      </c>
      <c r="E25" s="241">
        <v>28.8</v>
      </c>
      <c r="F25" s="206">
        <f t="shared" si="0"/>
        <v>52.10199862164024</v>
      </c>
      <c r="G25" s="101">
        <f t="shared" si="1"/>
        <v>90.15444015444015</v>
      </c>
      <c r="H25" s="101">
        <f t="shared" si="2"/>
        <v>90.97222222222221</v>
      </c>
      <c r="I25" s="177">
        <f t="shared" si="3"/>
        <v>233.2286609983026</v>
      </c>
      <c r="J25" s="103">
        <f t="shared" si="4"/>
        <v>84.49089298590877</v>
      </c>
      <c r="K25" s="104">
        <f t="shared" si="5"/>
        <v>94.49089298590877</v>
      </c>
    </row>
    <row r="26" spans="1:11" ht="15" customHeight="1">
      <c r="A26" s="76" t="s">
        <v>68</v>
      </c>
      <c r="B26" s="157" t="s">
        <v>855</v>
      </c>
      <c r="C26" s="240">
        <v>21.47</v>
      </c>
      <c r="D26" s="171">
        <v>382</v>
      </c>
      <c r="E26" s="241">
        <v>32.3</v>
      </c>
      <c r="F26" s="206">
        <f t="shared" si="0"/>
        <v>73.98345968297726</v>
      </c>
      <c r="G26" s="101">
        <f t="shared" si="1"/>
        <v>73.74517374517374</v>
      </c>
      <c r="H26" s="101">
        <f t="shared" si="2"/>
        <v>81.11455108359134</v>
      </c>
      <c r="I26" s="177">
        <f t="shared" si="3"/>
        <v>228.84318451174232</v>
      </c>
      <c r="J26" s="103">
        <f t="shared" si="4"/>
        <v>82.9021824778084</v>
      </c>
      <c r="K26" s="104">
        <f t="shared" si="5"/>
        <v>92.9021824778084</v>
      </c>
    </row>
    <row r="27" spans="1:11" ht="15" customHeight="1">
      <c r="A27" s="76" t="s">
        <v>69</v>
      </c>
      <c r="B27" s="157" t="s">
        <v>823</v>
      </c>
      <c r="C27" s="240">
        <v>15.85</v>
      </c>
      <c r="D27" s="171">
        <v>453</v>
      </c>
      <c r="E27" s="241">
        <v>30.3</v>
      </c>
      <c r="F27" s="206">
        <f t="shared" si="0"/>
        <v>54.617505168849064</v>
      </c>
      <c r="G27" s="101">
        <f t="shared" si="1"/>
        <v>87.45173745173746</v>
      </c>
      <c r="H27" s="101">
        <f t="shared" si="2"/>
        <v>86.46864686468646</v>
      </c>
      <c r="I27" s="177">
        <f t="shared" si="3"/>
        <v>228.53788948527298</v>
      </c>
      <c r="J27" s="103">
        <f t="shared" si="4"/>
        <v>82.79158436649506</v>
      </c>
      <c r="K27" s="104">
        <f t="shared" si="5"/>
        <v>92.79158436649506</v>
      </c>
    </row>
    <row r="28" spans="1:11" ht="15" customHeight="1">
      <c r="A28" s="76" t="s">
        <v>70</v>
      </c>
      <c r="B28" s="157" t="s">
        <v>703</v>
      </c>
      <c r="C28" s="240">
        <v>19.82</v>
      </c>
      <c r="D28" s="171">
        <v>412</v>
      </c>
      <c r="E28" s="241">
        <v>32.8</v>
      </c>
      <c r="F28" s="206">
        <f t="shared" si="0"/>
        <v>68.29772570640938</v>
      </c>
      <c r="G28" s="101">
        <f t="shared" si="1"/>
        <v>79.53667953667953</v>
      </c>
      <c r="H28" s="101">
        <f t="shared" si="2"/>
        <v>79.8780487804878</v>
      </c>
      <c r="I28" s="177">
        <f t="shared" si="3"/>
        <v>227.7124540235767</v>
      </c>
      <c r="J28" s="103">
        <f t="shared" si="4"/>
        <v>82.49255688435613</v>
      </c>
      <c r="K28" s="104">
        <f t="shared" si="5"/>
        <v>92.49255688435613</v>
      </c>
    </row>
    <row r="29" spans="1:11" ht="15" customHeight="1">
      <c r="A29" s="76" t="s">
        <v>71</v>
      </c>
      <c r="B29" s="157" t="s">
        <v>756</v>
      </c>
      <c r="C29" s="240">
        <v>15.48</v>
      </c>
      <c r="D29" s="171">
        <v>440</v>
      </c>
      <c r="E29" s="241">
        <v>30.2</v>
      </c>
      <c r="F29" s="206">
        <f t="shared" si="0"/>
        <v>53.34252239834597</v>
      </c>
      <c r="G29" s="101">
        <f t="shared" si="1"/>
        <v>84.94208494208493</v>
      </c>
      <c r="H29" s="101">
        <f t="shared" si="2"/>
        <v>86.75496688741721</v>
      </c>
      <c r="I29" s="177">
        <f t="shared" si="3"/>
        <v>225.0395742278481</v>
      </c>
      <c r="J29" s="103">
        <f t="shared" si="4"/>
        <v>81.52426250827709</v>
      </c>
      <c r="K29" s="104">
        <f t="shared" si="5"/>
        <v>91.52426250827709</v>
      </c>
    </row>
    <row r="30" spans="1:11" ht="15" customHeight="1">
      <c r="A30" s="76" t="s">
        <v>72</v>
      </c>
      <c r="B30" s="157" t="s">
        <v>719</v>
      </c>
      <c r="C30" s="240">
        <v>16.73</v>
      </c>
      <c r="D30" s="171">
        <v>432</v>
      </c>
      <c r="E30" s="241">
        <v>31.4</v>
      </c>
      <c r="F30" s="206">
        <f t="shared" si="0"/>
        <v>57.64989662301861</v>
      </c>
      <c r="G30" s="101">
        <f t="shared" si="1"/>
        <v>83.3976833976834</v>
      </c>
      <c r="H30" s="101">
        <f t="shared" si="2"/>
        <v>83.43949044585987</v>
      </c>
      <c r="I30" s="177">
        <f t="shared" si="3"/>
        <v>224.48707046656187</v>
      </c>
      <c r="J30" s="103">
        <f t="shared" si="4"/>
        <v>81.32410899382766</v>
      </c>
      <c r="K30" s="104">
        <f t="shared" si="5"/>
        <v>91.32410899382766</v>
      </c>
    </row>
    <row r="31" spans="1:11" ht="15" customHeight="1">
      <c r="A31" s="76" t="s">
        <v>73</v>
      </c>
      <c r="B31" s="157" t="s">
        <v>692</v>
      </c>
      <c r="C31" s="240">
        <v>14.76</v>
      </c>
      <c r="D31" s="171">
        <v>435</v>
      </c>
      <c r="E31" s="241">
        <v>30.1</v>
      </c>
      <c r="F31" s="206">
        <f t="shared" si="0"/>
        <v>50.86147484493453</v>
      </c>
      <c r="G31" s="101">
        <f t="shared" si="1"/>
        <v>83.97683397683397</v>
      </c>
      <c r="H31" s="101">
        <f t="shared" si="2"/>
        <v>87.04318936877075</v>
      </c>
      <c r="I31" s="177">
        <f t="shared" si="3"/>
        <v>221.88149819053925</v>
      </c>
      <c r="J31" s="103">
        <f t="shared" si="4"/>
        <v>80.38019786644661</v>
      </c>
      <c r="K31" s="104">
        <f t="shared" si="5"/>
        <v>90.38019786644661</v>
      </c>
    </row>
    <row r="32" spans="1:11" ht="15" customHeight="1">
      <c r="A32" s="76" t="s">
        <v>74</v>
      </c>
      <c r="B32" s="157" t="s">
        <v>716</v>
      </c>
      <c r="C32" s="240">
        <v>18.77</v>
      </c>
      <c r="D32" s="171">
        <v>377</v>
      </c>
      <c r="E32" s="241">
        <v>32</v>
      </c>
      <c r="F32" s="206">
        <f t="shared" si="0"/>
        <v>64.67953135768435</v>
      </c>
      <c r="G32" s="101">
        <f t="shared" si="1"/>
        <v>72.77992277992279</v>
      </c>
      <c r="H32" s="101">
        <f t="shared" si="2"/>
        <v>81.875</v>
      </c>
      <c r="I32" s="177">
        <f t="shared" si="3"/>
        <v>219.33445413760714</v>
      </c>
      <c r="J32" s="103">
        <f t="shared" si="4"/>
        <v>79.45748954412663</v>
      </c>
      <c r="K32" s="104">
        <f t="shared" si="5"/>
        <v>89.45748954412663</v>
      </c>
    </row>
    <row r="33" spans="1:11" ht="15" customHeight="1">
      <c r="A33" s="76" t="s">
        <v>75</v>
      </c>
      <c r="B33" s="157" t="s">
        <v>858</v>
      </c>
      <c r="C33" s="240">
        <v>11.6</v>
      </c>
      <c r="D33" s="171">
        <v>430</v>
      </c>
      <c r="E33" s="241">
        <v>27.2</v>
      </c>
      <c r="F33" s="206">
        <f t="shared" si="0"/>
        <v>39.9724328049621</v>
      </c>
      <c r="G33" s="101">
        <f t="shared" si="1"/>
        <v>83.01158301158301</v>
      </c>
      <c r="H33" s="101">
        <f t="shared" si="2"/>
        <v>96.32352941176471</v>
      </c>
      <c r="I33" s="177">
        <f t="shared" si="3"/>
        <v>219.30754522830983</v>
      </c>
      <c r="J33" s="103">
        <f t="shared" si="4"/>
        <v>79.4477413520902</v>
      </c>
      <c r="K33" s="104">
        <f t="shared" si="5"/>
        <v>89.4477413520902</v>
      </c>
    </row>
    <row r="34" spans="1:11" ht="15" customHeight="1">
      <c r="A34" s="76" t="s">
        <v>76</v>
      </c>
      <c r="B34" s="157" t="s">
        <v>701</v>
      </c>
      <c r="C34" s="240">
        <v>18.9</v>
      </c>
      <c r="D34" s="171">
        <v>390</v>
      </c>
      <c r="E34" s="241">
        <v>34.1</v>
      </c>
      <c r="F34" s="206">
        <f t="shared" si="0"/>
        <v>65.12749827705031</v>
      </c>
      <c r="G34" s="101">
        <f t="shared" si="1"/>
        <v>75.2895752895753</v>
      </c>
      <c r="H34" s="101">
        <f t="shared" si="2"/>
        <v>76.83284457478005</v>
      </c>
      <c r="I34" s="177">
        <f t="shared" si="3"/>
        <v>217.24991814140566</v>
      </c>
      <c r="J34" s="103">
        <f t="shared" si="4"/>
        <v>78.70233232191191</v>
      </c>
      <c r="K34" s="104">
        <f t="shared" si="5"/>
        <v>88.70233232191191</v>
      </c>
    </row>
    <row r="35" spans="1:11" ht="15" customHeight="1">
      <c r="A35" s="76" t="s">
        <v>77</v>
      </c>
      <c r="B35" s="157" t="s">
        <v>720</v>
      </c>
      <c r="C35" s="240">
        <v>15.88</v>
      </c>
      <c r="D35" s="171">
        <v>408</v>
      </c>
      <c r="E35" s="241">
        <v>31.9</v>
      </c>
      <c r="F35" s="206">
        <f t="shared" si="0"/>
        <v>54.72088215024121</v>
      </c>
      <c r="G35" s="101">
        <f t="shared" si="1"/>
        <v>78.76447876447877</v>
      </c>
      <c r="H35" s="101">
        <f t="shared" si="2"/>
        <v>82.13166144200628</v>
      </c>
      <c r="I35" s="177">
        <f t="shared" si="3"/>
        <v>215.61702235672627</v>
      </c>
      <c r="J35" s="103">
        <f t="shared" si="4"/>
        <v>78.11078914531454</v>
      </c>
      <c r="K35" s="104">
        <f t="shared" si="5"/>
        <v>88.11078914531454</v>
      </c>
    </row>
    <row r="36" spans="1:11" ht="15" customHeight="1">
      <c r="A36" s="76" t="s">
        <v>78</v>
      </c>
      <c r="B36" s="157" t="s">
        <v>801</v>
      </c>
      <c r="C36" s="240">
        <v>17.04</v>
      </c>
      <c r="D36" s="171">
        <v>355</v>
      </c>
      <c r="E36" s="241">
        <v>32.1</v>
      </c>
      <c r="F36" s="206">
        <f t="shared" si="0"/>
        <v>58.71812543073742</v>
      </c>
      <c r="G36" s="101">
        <f t="shared" si="1"/>
        <v>68.53281853281852</v>
      </c>
      <c r="H36" s="101">
        <f t="shared" si="2"/>
        <v>81.61993769470405</v>
      </c>
      <c r="I36" s="177">
        <f t="shared" si="3"/>
        <v>208.87088165826</v>
      </c>
      <c r="J36" s="103">
        <f t="shared" si="4"/>
        <v>75.6668894574192</v>
      </c>
      <c r="K36" s="104">
        <f t="shared" si="5"/>
        <v>85.6668894574192</v>
      </c>
    </row>
    <row r="37" spans="1:11" ht="15" customHeight="1">
      <c r="A37" s="76" t="s">
        <v>79</v>
      </c>
      <c r="B37" s="157" t="s">
        <v>727</v>
      </c>
      <c r="C37" s="240">
        <v>18.63</v>
      </c>
      <c r="D37" s="171">
        <v>345</v>
      </c>
      <c r="E37" s="241">
        <v>33.9</v>
      </c>
      <c r="F37" s="206">
        <f t="shared" si="0"/>
        <v>64.19710544452101</v>
      </c>
      <c r="G37" s="101">
        <f t="shared" si="1"/>
        <v>66.6023166023166</v>
      </c>
      <c r="H37" s="101">
        <f t="shared" si="2"/>
        <v>77.28613569321534</v>
      </c>
      <c r="I37" s="177">
        <f t="shared" si="3"/>
        <v>208.08555774005293</v>
      </c>
      <c r="J37" s="103">
        <f t="shared" si="4"/>
        <v>75.38239303726016</v>
      </c>
      <c r="K37" s="104">
        <f t="shared" si="5"/>
        <v>85.38239303726016</v>
      </c>
    </row>
    <row r="38" spans="1:11" ht="15" customHeight="1">
      <c r="A38" s="76" t="s">
        <v>80</v>
      </c>
      <c r="B38" s="157" t="s">
        <v>687</v>
      </c>
      <c r="C38" s="240">
        <v>19.78</v>
      </c>
      <c r="D38" s="171">
        <v>355</v>
      </c>
      <c r="E38" s="241">
        <v>36.7</v>
      </c>
      <c r="F38" s="206">
        <f t="shared" si="0"/>
        <v>68.15988973121986</v>
      </c>
      <c r="G38" s="101">
        <f t="shared" si="1"/>
        <v>68.53281853281852</v>
      </c>
      <c r="H38" s="101">
        <f t="shared" si="2"/>
        <v>71.38964577656675</v>
      </c>
      <c r="I38" s="177">
        <f t="shared" si="3"/>
        <v>208.08235404060514</v>
      </c>
      <c r="J38" s="103">
        <f t="shared" si="4"/>
        <v>75.38123244479247</v>
      </c>
      <c r="K38" s="104">
        <f t="shared" si="5"/>
        <v>85.38123244479247</v>
      </c>
    </row>
    <row r="39" spans="1:11" ht="15" customHeight="1">
      <c r="A39" s="76" t="s">
        <v>81</v>
      </c>
      <c r="B39" s="157" t="s">
        <v>734</v>
      </c>
      <c r="C39" s="240">
        <v>14.07</v>
      </c>
      <c r="D39" s="171">
        <v>364</v>
      </c>
      <c r="E39" s="241">
        <v>31.1</v>
      </c>
      <c r="F39" s="206">
        <f t="shared" si="0"/>
        <v>48.48380427291523</v>
      </c>
      <c r="G39" s="101">
        <f t="shared" si="1"/>
        <v>70.27027027027027</v>
      </c>
      <c r="H39" s="101">
        <f t="shared" si="2"/>
        <v>84.24437299035368</v>
      </c>
      <c r="I39" s="177">
        <f t="shared" si="3"/>
        <v>202.9984475335392</v>
      </c>
      <c r="J39" s="103">
        <f t="shared" si="4"/>
        <v>73.53950425066628</v>
      </c>
      <c r="K39" s="104">
        <f t="shared" si="5"/>
        <v>83.53950425066628</v>
      </c>
    </row>
    <row r="40" spans="1:11" ht="15" customHeight="1">
      <c r="A40" s="76" t="s">
        <v>82</v>
      </c>
      <c r="B40" s="157" t="s">
        <v>728</v>
      </c>
      <c r="C40" s="240">
        <v>14.54</v>
      </c>
      <c r="D40" s="171">
        <v>390</v>
      </c>
      <c r="E40" s="241">
        <v>34.5</v>
      </c>
      <c r="F40" s="206">
        <f t="shared" si="0"/>
        <v>50.103376981392145</v>
      </c>
      <c r="G40" s="101">
        <f t="shared" si="1"/>
        <v>75.2895752895753</v>
      </c>
      <c r="H40" s="101">
        <f t="shared" si="2"/>
        <v>75.94202898550725</v>
      </c>
      <c r="I40" s="177">
        <f t="shared" si="3"/>
        <v>201.3349812564747</v>
      </c>
      <c r="J40" s="103">
        <f t="shared" si="4"/>
        <v>72.93688641373521</v>
      </c>
      <c r="K40" s="104">
        <f t="shared" si="5"/>
        <v>82.93688641373521</v>
      </c>
    </row>
    <row r="41" spans="1:11" ht="15" customHeight="1">
      <c r="A41" s="76" t="s">
        <v>83</v>
      </c>
      <c r="B41" s="157" t="s">
        <v>780</v>
      </c>
      <c r="C41" s="240">
        <v>19.71</v>
      </c>
      <c r="D41" s="171">
        <v>310</v>
      </c>
      <c r="E41" s="241">
        <v>37.6</v>
      </c>
      <c r="F41" s="206">
        <f t="shared" si="0"/>
        <v>67.91867677463819</v>
      </c>
      <c r="G41" s="101">
        <f t="shared" si="1"/>
        <v>59.84555984555985</v>
      </c>
      <c r="H41" s="101">
        <f t="shared" si="2"/>
        <v>69.68085106382979</v>
      </c>
      <c r="I41" s="177">
        <f t="shared" si="3"/>
        <v>197.44508768402784</v>
      </c>
      <c r="J41" s="103">
        <f t="shared" si="4"/>
        <v>71.52770891321106</v>
      </c>
      <c r="K41" s="104">
        <f t="shared" si="5"/>
        <v>81.52770891321106</v>
      </c>
    </row>
    <row r="42" spans="1:11" ht="15" customHeight="1">
      <c r="A42" s="76" t="s">
        <v>84</v>
      </c>
      <c r="B42" s="157" t="s">
        <v>708</v>
      </c>
      <c r="C42" s="240">
        <v>15.41</v>
      </c>
      <c r="D42" s="171">
        <v>350</v>
      </c>
      <c r="E42" s="241">
        <v>39.2</v>
      </c>
      <c r="F42" s="206">
        <f t="shared" si="0"/>
        <v>53.1013094417643</v>
      </c>
      <c r="G42" s="101">
        <f t="shared" si="1"/>
        <v>67.56756756756756</v>
      </c>
      <c r="H42" s="101">
        <f t="shared" si="2"/>
        <v>66.83673469387755</v>
      </c>
      <c r="I42" s="177">
        <f aca="true" t="shared" si="6" ref="I42:I62">SUM(F42:H42)</f>
        <v>187.5056117032094</v>
      </c>
      <c r="J42" s="103">
        <f aca="true" t="shared" si="7" ref="J42:J65">(I42/I$8)*100</f>
        <v>67.92697134589531</v>
      </c>
      <c r="K42" s="104">
        <f aca="true" t="shared" si="8" ref="K42:K65">J42+E$4</f>
        <v>77.92697134589531</v>
      </c>
    </row>
    <row r="43" spans="1:11" ht="15" customHeight="1">
      <c r="A43" s="76" t="s">
        <v>85</v>
      </c>
      <c r="B43" s="157" t="s">
        <v>725</v>
      </c>
      <c r="C43" s="240">
        <v>13.07</v>
      </c>
      <c r="D43" s="171">
        <v>352</v>
      </c>
      <c r="E43" s="241">
        <v>36.3</v>
      </c>
      <c r="F43" s="206">
        <f t="shared" si="0"/>
        <v>45.03790489317712</v>
      </c>
      <c r="G43" s="101">
        <f t="shared" si="1"/>
        <v>67.95366795366795</v>
      </c>
      <c r="H43" s="101">
        <f t="shared" si="2"/>
        <v>72.17630853994491</v>
      </c>
      <c r="I43" s="177">
        <f t="shared" si="6"/>
        <v>185.16788138679</v>
      </c>
      <c r="J43" s="103">
        <f t="shared" si="7"/>
        <v>67.0800903444392</v>
      </c>
      <c r="K43" s="104">
        <f t="shared" si="8"/>
        <v>77.0800903444392</v>
      </c>
    </row>
    <row r="44" spans="1:11" ht="15" customHeight="1">
      <c r="A44" s="76" t="s">
        <v>86</v>
      </c>
      <c r="B44" s="157" t="s">
        <v>698</v>
      </c>
      <c r="C44" s="240">
        <v>14.86</v>
      </c>
      <c r="D44" s="171">
        <v>315</v>
      </c>
      <c r="E44" s="241">
        <v>37.6</v>
      </c>
      <c r="F44" s="206">
        <f t="shared" si="0"/>
        <v>51.206064782908335</v>
      </c>
      <c r="G44" s="101">
        <f t="shared" si="1"/>
        <v>60.810810810810814</v>
      </c>
      <c r="H44" s="101">
        <f t="shared" si="2"/>
        <v>69.68085106382979</v>
      </c>
      <c r="I44" s="177">
        <f t="shared" si="6"/>
        <v>181.69772665754894</v>
      </c>
      <c r="J44" s="103">
        <f t="shared" si="7"/>
        <v>65.82297009764851</v>
      </c>
      <c r="K44" s="104">
        <f t="shared" si="8"/>
        <v>75.82297009764851</v>
      </c>
    </row>
    <row r="45" spans="1:11" ht="15" customHeight="1">
      <c r="A45" s="76" t="s">
        <v>87</v>
      </c>
      <c r="B45" s="157" t="s">
        <v>726</v>
      </c>
      <c r="C45" s="240">
        <v>14.26</v>
      </c>
      <c r="D45" s="171">
        <v>350</v>
      </c>
      <c r="E45" s="241">
        <v>40.4</v>
      </c>
      <c r="F45" s="206">
        <f t="shared" si="0"/>
        <v>49.13852515506547</v>
      </c>
      <c r="G45" s="101">
        <f t="shared" si="1"/>
        <v>67.56756756756756</v>
      </c>
      <c r="H45" s="101">
        <f t="shared" si="2"/>
        <v>64.85148514851485</v>
      </c>
      <c r="I45" s="177">
        <f t="shared" si="6"/>
        <v>181.55757787114788</v>
      </c>
      <c r="J45" s="103">
        <f t="shared" si="7"/>
        <v>65.77219890999416</v>
      </c>
      <c r="K45" s="104">
        <f t="shared" si="8"/>
        <v>75.77219890999416</v>
      </c>
    </row>
    <row r="46" spans="1:11" ht="15" customHeight="1">
      <c r="A46" s="76" t="s">
        <v>88</v>
      </c>
      <c r="B46" s="157" t="s">
        <v>735</v>
      </c>
      <c r="C46" s="240">
        <v>12.12</v>
      </c>
      <c r="D46" s="171">
        <v>320</v>
      </c>
      <c r="E46" s="241">
        <v>34.5</v>
      </c>
      <c r="F46" s="206">
        <f t="shared" si="0"/>
        <v>41.76430048242591</v>
      </c>
      <c r="G46" s="101">
        <f t="shared" si="1"/>
        <v>61.77606177606177</v>
      </c>
      <c r="H46" s="101">
        <f t="shared" si="2"/>
        <v>75.94202898550725</v>
      </c>
      <c r="I46" s="177">
        <f t="shared" si="6"/>
        <v>179.48239124399493</v>
      </c>
      <c r="J46" s="103">
        <f t="shared" si="7"/>
        <v>65.02042864946925</v>
      </c>
      <c r="K46" s="104">
        <f t="shared" si="8"/>
        <v>75.02042864946925</v>
      </c>
    </row>
    <row r="47" spans="1:11" ht="15" customHeight="1">
      <c r="A47" s="76" t="s">
        <v>89</v>
      </c>
      <c r="B47" s="157" t="s">
        <v>738</v>
      </c>
      <c r="C47" s="240">
        <v>10.86</v>
      </c>
      <c r="D47" s="171">
        <v>320</v>
      </c>
      <c r="E47" s="241">
        <v>33.4</v>
      </c>
      <c r="F47" s="206">
        <f t="shared" si="0"/>
        <v>37.42246726395589</v>
      </c>
      <c r="G47" s="101">
        <f t="shared" si="1"/>
        <v>61.77606177606177</v>
      </c>
      <c r="H47" s="101">
        <f t="shared" si="2"/>
        <v>78.44311377245509</v>
      </c>
      <c r="I47" s="177">
        <f t="shared" si="6"/>
        <v>177.64164281247275</v>
      </c>
      <c r="J47" s="103">
        <f t="shared" si="7"/>
        <v>64.3535874556125</v>
      </c>
      <c r="K47" s="104">
        <f t="shared" si="8"/>
        <v>74.3535874556125</v>
      </c>
    </row>
    <row r="48" spans="1:11" ht="15" customHeight="1">
      <c r="A48" s="76" t="s">
        <v>90</v>
      </c>
      <c r="B48" s="157" t="s">
        <v>739</v>
      </c>
      <c r="C48" s="240">
        <v>16.49</v>
      </c>
      <c r="D48" s="171">
        <v>300</v>
      </c>
      <c r="E48" s="241">
        <v>42.7</v>
      </c>
      <c r="F48" s="206">
        <f t="shared" si="0"/>
        <v>56.82288077188146</v>
      </c>
      <c r="G48" s="101">
        <f t="shared" si="1"/>
        <v>57.91505791505791</v>
      </c>
      <c r="H48" s="101">
        <f t="shared" si="2"/>
        <v>61.3583138173302</v>
      </c>
      <c r="I48" s="177">
        <f t="shared" si="6"/>
        <v>176.09625250426956</v>
      </c>
      <c r="J48" s="103">
        <f t="shared" si="7"/>
        <v>63.793744567551634</v>
      </c>
      <c r="K48" s="104">
        <f t="shared" si="8"/>
        <v>73.79374456755164</v>
      </c>
    </row>
    <row r="49" spans="1:11" ht="15" customHeight="1">
      <c r="A49" s="76" t="s">
        <v>91</v>
      </c>
      <c r="B49" s="157" t="s">
        <v>730</v>
      </c>
      <c r="C49" s="240">
        <v>11.26</v>
      </c>
      <c r="D49" s="171">
        <v>322</v>
      </c>
      <c r="E49" s="241">
        <v>36</v>
      </c>
      <c r="F49" s="206">
        <f t="shared" si="0"/>
        <v>38.800827015851134</v>
      </c>
      <c r="G49" s="101">
        <f t="shared" si="1"/>
        <v>62.16216216216216</v>
      </c>
      <c r="H49" s="101">
        <f t="shared" si="2"/>
        <v>72.77777777777777</v>
      </c>
      <c r="I49" s="177">
        <f t="shared" si="6"/>
        <v>173.74076695579106</v>
      </c>
      <c r="J49" s="103">
        <f t="shared" si="7"/>
        <v>62.94043144319339</v>
      </c>
      <c r="K49" s="104">
        <f t="shared" si="8"/>
        <v>72.94043144319339</v>
      </c>
    </row>
    <row r="50" spans="1:11" ht="15" customHeight="1">
      <c r="A50" s="76" t="s">
        <v>92</v>
      </c>
      <c r="B50" s="157" t="s">
        <v>762</v>
      </c>
      <c r="C50" s="240">
        <v>9.84</v>
      </c>
      <c r="D50" s="171">
        <v>320</v>
      </c>
      <c r="E50" s="241">
        <v>34.5</v>
      </c>
      <c r="F50" s="206">
        <f t="shared" si="0"/>
        <v>33.90764989662302</v>
      </c>
      <c r="G50" s="101">
        <f t="shared" si="1"/>
        <v>61.77606177606177</v>
      </c>
      <c r="H50" s="101">
        <f t="shared" si="2"/>
        <v>75.94202898550725</v>
      </c>
      <c r="I50" s="177">
        <f t="shared" si="6"/>
        <v>171.62574065819206</v>
      </c>
      <c r="J50" s="103">
        <f t="shared" si="7"/>
        <v>62.17422861114043</v>
      </c>
      <c r="K50" s="104">
        <f t="shared" si="8"/>
        <v>72.17422861114042</v>
      </c>
    </row>
    <row r="51" spans="1:11" ht="15" customHeight="1">
      <c r="A51" s="76" t="s">
        <v>93</v>
      </c>
      <c r="B51" s="157" t="s">
        <v>706</v>
      </c>
      <c r="C51" s="240">
        <v>14.15</v>
      </c>
      <c r="D51" s="171">
        <v>315</v>
      </c>
      <c r="E51" s="241">
        <v>42.5</v>
      </c>
      <c r="F51" s="206">
        <f aca="true" t="shared" si="9" ref="F51:F65">(C51/$C$8)*100</f>
        <v>48.75947622329428</v>
      </c>
      <c r="G51" s="101">
        <f aca="true" t="shared" si="10" ref="G51:G65">(D51/$D$8)*100</f>
        <v>60.810810810810814</v>
      </c>
      <c r="H51" s="101">
        <f aca="true" t="shared" si="11" ref="H51:H62">($E$8/E51)*100</f>
        <v>61.64705882352941</v>
      </c>
      <c r="I51" s="177">
        <f t="shared" si="6"/>
        <v>171.2173458576345</v>
      </c>
      <c r="J51" s="103">
        <f t="shared" si="7"/>
        <v>62.026280922197685</v>
      </c>
      <c r="K51" s="104">
        <f t="shared" si="8"/>
        <v>72.02628092219769</v>
      </c>
    </row>
    <row r="52" spans="1:11" ht="15" customHeight="1">
      <c r="A52" s="76" t="s">
        <v>94</v>
      </c>
      <c r="B52" s="157" t="s">
        <v>744</v>
      </c>
      <c r="C52" s="240">
        <v>10.47</v>
      </c>
      <c r="D52" s="171">
        <v>308</v>
      </c>
      <c r="E52" s="241">
        <v>37.9</v>
      </c>
      <c r="F52" s="206">
        <f t="shared" si="9"/>
        <v>36.078566505858035</v>
      </c>
      <c r="G52" s="101">
        <f t="shared" si="10"/>
        <v>59.45945945945946</v>
      </c>
      <c r="H52" s="101">
        <f t="shared" si="11"/>
        <v>69.12928759894459</v>
      </c>
      <c r="I52" s="177">
        <f t="shared" si="6"/>
        <v>164.6673135642621</v>
      </c>
      <c r="J52" s="103">
        <f t="shared" si="7"/>
        <v>59.65342470810827</v>
      </c>
      <c r="K52" s="104">
        <f t="shared" si="8"/>
        <v>69.65342470810828</v>
      </c>
    </row>
    <row r="53" spans="1:11" ht="15" customHeight="1">
      <c r="A53" s="76" t="s">
        <v>95</v>
      </c>
      <c r="B53" s="157" t="s">
        <v>743</v>
      </c>
      <c r="C53" s="240">
        <v>9.78</v>
      </c>
      <c r="D53" s="171">
        <v>307</v>
      </c>
      <c r="E53" s="241">
        <v>37.2</v>
      </c>
      <c r="F53" s="206">
        <f t="shared" si="9"/>
        <v>33.70089593383873</v>
      </c>
      <c r="G53" s="101">
        <f t="shared" si="10"/>
        <v>59.26640926640927</v>
      </c>
      <c r="H53" s="101">
        <f t="shared" si="11"/>
        <v>70.43010752688171</v>
      </c>
      <c r="I53" s="177">
        <f t="shared" si="6"/>
        <v>163.39741272712973</v>
      </c>
      <c r="J53" s="103">
        <f t="shared" si="7"/>
        <v>59.19338238194817</v>
      </c>
      <c r="K53" s="104">
        <f t="shared" si="8"/>
        <v>69.19338238194817</v>
      </c>
    </row>
    <row r="54" spans="1:11" ht="15" customHeight="1">
      <c r="A54" s="76" t="s">
        <v>96</v>
      </c>
      <c r="B54" s="157" t="s">
        <v>723</v>
      </c>
      <c r="C54" s="240">
        <v>13.55</v>
      </c>
      <c r="D54" s="171">
        <v>277</v>
      </c>
      <c r="E54" s="241">
        <v>47.5</v>
      </c>
      <c r="F54" s="206">
        <f t="shared" si="9"/>
        <v>46.691936595451416</v>
      </c>
      <c r="G54" s="101">
        <f t="shared" si="10"/>
        <v>53.47490347490348</v>
      </c>
      <c r="H54" s="101">
        <f t="shared" si="11"/>
        <v>55.1578947368421</v>
      </c>
      <c r="I54" s="177">
        <f t="shared" si="6"/>
        <v>155.324734807197</v>
      </c>
      <c r="J54" s="103">
        <f t="shared" si="7"/>
        <v>56.26892291233045</v>
      </c>
      <c r="K54" s="104">
        <f t="shared" si="8"/>
        <v>66.26892291233045</v>
      </c>
    </row>
    <row r="55" spans="1:11" ht="15" customHeight="1">
      <c r="A55" s="76" t="s">
        <v>97</v>
      </c>
      <c r="B55" s="157" t="s">
        <v>763</v>
      </c>
      <c r="C55" s="240">
        <v>4.85</v>
      </c>
      <c r="D55" s="171">
        <v>355</v>
      </c>
      <c r="E55" s="241">
        <v>38.9</v>
      </c>
      <c r="F55" s="206">
        <f t="shared" si="9"/>
        <v>16.71261199172984</v>
      </c>
      <c r="G55" s="101">
        <f t="shared" si="10"/>
        <v>68.53281853281852</v>
      </c>
      <c r="H55" s="101">
        <f t="shared" si="11"/>
        <v>67.3521850899743</v>
      </c>
      <c r="I55" s="177">
        <f t="shared" si="6"/>
        <v>152.59761561452268</v>
      </c>
      <c r="J55" s="103">
        <f t="shared" si="7"/>
        <v>55.28097942853306</v>
      </c>
      <c r="K55" s="104">
        <f t="shared" si="8"/>
        <v>65.28097942853306</v>
      </c>
    </row>
    <row r="56" spans="1:11" ht="15" customHeight="1">
      <c r="A56" s="76" t="s">
        <v>98</v>
      </c>
      <c r="B56" s="157" t="s">
        <v>755</v>
      </c>
      <c r="C56" s="240">
        <v>12.88</v>
      </c>
      <c r="D56" s="171">
        <v>270</v>
      </c>
      <c r="E56" s="241">
        <v>47.9</v>
      </c>
      <c r="F56" s="206">
        <f t="shared" si="9"/>
        <v>44.383184011026884</v>
      </c>
      <c r="G56" s="101">
        <f t="shared" si="10"/>
        <v>52.123552123552116</v>
      </c>
      <c r="H56" s="101">
        <f t="shared" si="11"/>
        <v>54.69728601252609</v>
      </c>
      <c r="I56" s="177">
        <f t="shared" si="6"/>
        <v>151.2040221471051</v>
      </c>
      <c r="J56" s="103">
        <f t="shared" si="7"/>
        <v>54.77612742613574</v>
      </c>
      <c r="K56" s="104">
        <f t="shared" si="8"/>
        <v>64.77612742613573</v>
      </c>
    </row>
    <row r="57" spans="1:11" ht="15" customHeight="1">
      <c r="A57" s="76" t="s">
        <v>99</v>
      </c>
      <c r="B57" s="157" t="s">
        <v>811</v>
      </c>
      <c r="C57" s="240">
        <v>9.1</v>
      </c>
      <c r="D57" s="171">
        <v>265</v>
      </c>
      <c r="E57" s="241">
        <v>40.9</v>
      </c>
      <c r="F57" s="206">
        <f t="shared" si="9"/>
        <v>31.357684355616815</v>
      </c>
      <c r="G57" s="101">
        <f t="shared" si="10"/>
        <v>51.15830115830116</v>
      </c>
      <c r="H57" s="101">
        <f t="shared" si="11"/>
        <v>64.05867970660147</v>
      </c>
      <c r="I57" s="177">
        <f t="shared" si="6"/>
        <v>146.57466522051942</v>
      </c>
      <c r="J57" s="103">
        <f t="shared" si="7"/>
        <v>53.099067244065864</v>
      </c>
      <c r="K57" s="104">
        <f t="shared" si="8"/>
        <v>63.099067244065864</v>
      </c>
    </row>
    <row r="58" spans="1:11" ht="15" customHeight="1">
      <c r="A58" s="76" t="s">
        <v>100</v>
      </c>
      <c r="B58" s="157" t="s">
        <v>767</v>
      </c>
      <c r="C58" s="240">
        <v>5.6</v>
      </c>
      <c r="D58" s="171">
        <v>305</v>
      </c>
      <c r="E58" s="241">
        <v>40.3</v>
      </c>
      <c r="F58" s="206">
        <f t="shared" si="9"/>
        <v>19.29703652653342</v>
      </c>
      <c r="G58" s="101">
        <f t="shared" si="10"/>
        <v>58.88030888030889</v>
      </c>
      <c r="H58" s="101">
        <f t="shared" si="11"/>
        <v>65.01240694789082</v>
      </c>
      <c r="I58" s="177">
        <f t="shared" si="6"/>
        <v>143.18975235473312</v>
      </c>
      <c r="J58" s="103">
        <f t="shared" si="7"/>
        <v>51.872827255011266</v>
      </c>
      <c r="K58" s="104">
        <f t="shared" si="8"/>
        <v>61.872827255011266</v>
      </c>
    </row>
    <row r="59" spans="1:11" ht="15" customHeight="1">
      <c r="A59" s="76" t="s">
        <v>101</v>
      </c>
      <c r="B59" s="157" t="s">
        <v>859</v>
      </c>
      <c r="C59" s="240">
        <v>7.6</v>
      </c>
      <c r="D59" s="171">
        <v>240</v>
      </c>
      <c r="E59" s="241">
        <v>43.8</v>
      </c>
      <c r="F59" s="206">
        <f t="shared" si="9"/>
        <v>26.18883528600965</v>
      </c>
      <c r="G59" s="101">
        <f t="shared" si="10"/>
        <v>46.33204633204633</v>
      </c>
      <c r="H59" s="101">
        <f t="shared" si="11"/>
        <v>59.817351598173516</v>
      </c>
      <c r="I59" s="177">
        <f t="shared" si="6"/>
        <v>132.3382332162295</v>
      </c>
      <c r="J59" s="103">
        <f t="shared" si="7"/>
        <v>47.941687152669715</v>
      </c>
      <c r="K59" s="104">
        <f t="shared" si="8"/>
        <v>57.941687152669715</v>
      </c>
    </row>
    <row r="60" spans="1:11" ht="15" customHeight="1">
      <c r="A60" s="76" t="s">
        <v>102</v>
      </c>
      <c r="B60" s="157" t="s">
        <v>765</v>
      </c>
      <c r="C60" s="240">
        <v>4.4</v>
      </c>
      <c r="D60" s="171">
        <v>270</v>
      </c>
      <c r="E60" s="241">
        <v>46.1</v>
      </c>
      <c r="F60" s="206">
        <f t="shared" si="9"/>
        <v>15.161957270847692</v>
      </c>
      <c r="G60" s="101">
        <f t="shared" si="10"/>
        <v>52.123552123552116</v>
      </c>
      <c r="H60" s="101">
        <f t="shared" si="11"/>
        <v>56.83297180043384</v>
      </c>
      <c r="I60" s="177">
        <f t="shared" si="6"/>
        <v>124.11848119483365</v>
      </c>
      <c r="J60" s="103">
        <f t="shared" si="7"/>
        <v>44.96394768686917</v>
      </c>
      <c r="K60" s="104">
        <f t="shared" si="8"/>
        <v>54.96394768686917</v>
      </c>
    </row>
    <row r="61" spans="1:11" ht="15" customHeight="1">
      <c r="A61" s="76" t="s">
        <v>103</v>
      </c>
      <c r="B61" s="157" t="s">
        <v>818</v>
      </c>
      <c r="C61" s="240">
        <v>3.54</v>
      </c>
      <c r="D61" s="171">
        <v>230</v>
      </c>
      <c r="E61" s="241">
        <v>44.3</v>
      </c>
      <c r="F61" s="206">
        <f t="shared" si="9"/>
        <v>12.198483804272914</v>
      </c>
      <c r="G61" s="101">
        <f t="shared" si="10"/>
        <v>44.4015444015444</v>
      </c>
      <c r="H61" s="101">
        <f t="shared" si="11"/>
        <v>59.14221218961625</v>
      </c>
      <c r="I61" s="177">
        <f t="shared" si="6"/>
        <v>115.74224039543356</v>
      </c>
      <c r="J61" s="103">
        <f t="shared" si="7"/>
        <v>41.92951760448976</v>
      </c>
      <c r="K61" s="104">
        <f t="shared" si="8"/>
        <v>51.92951760448976</v>
      </c>
    </row>
    <row r="62" spans="1:11" ht="15" customHeight="1">
      <c r="A62" s="76" t="s">
        <v>104</v>
      </c>
      <c r="B62" s="157" t="s">
        <v>786</v>
      </c>
      <c r="C62" s="240">
        <v>1.35</v>
      </c>
      <c r="D62" s="171">
        <v>68</v>
      </c>
      <c r="E62" s="241">
        <v>72.4</v>
      </c>
      <c r="F62" s="206">
        <f t="shared" si="9"/>
        <v>4.651964162646451</v>
      </c>
      <c r="G62" s="101">
        <f t="shared" si="10"/>
        <v>13.127413127413126</v>
      </c>
      <c r="H62" s="101">
        <f t="shared" si="11"/>
        <v>36.1878453038674</v>
      </c>
      <c r="I62" s="177">
        <f t="shared" si="6"/>
        <v>53.96722259392698</v>
      </c>
      <c r="J62" s="103">
        <f t="shared" si="7"/>
        <v>19.55050811256592</v>
      </c>
      <c r="K62" s="104">
        <f t="shared" si="8"/>
        <v>29.55050811256592</v>
      </c>
    </row>
    <row r="63" spans="1:11" ht="15" customHeight="1">
      <c r="A63" s="76" t="s">
        <v>105</v>
      </c>
      <c r="B63" s="157" t="s">
        <v>690</v>
      </c>
      <c r="C63" s="240">
        <v>12.28</v>
      </c>
      <c r="D63" s="171">
        <v>0</v>
      </c>
      <c r="E63" s="241">
        <v>0</v>
      </c>
      <c r="F63" s="206">
        <f t="shared" si="9"/>
        <v>42.31564438318401</v>
      </c>
      <c r="G63" s="101">
        <f t="shared" si="10"/>
        <v>0</v>
      </c>
      <c r="H63" s="101">
        <v>0</v>
      </c>
      <c r="I63" s="177">
        <v>42.32</v>
      </c>
      <c r="J63" s="103">
        <f t="shared" si="7"/>
        <v>15.331111433125633</v>
      </c>
      <c r="K63" s="104">
        <f t="shared" si="8"/>
        <v>25.331111433125635</v>
      </c>
    </row>
    <row r="64" spans="1:11" ht="15" customHeight="1">
      <c r="A64" s="76" t="s">
        <v>106</v>
      </c>
      <c r="B64" s="157" t="s">
        <v>860</v>
      </c>
      <c r="C64" s="240">
        <v>0.59</v>
      </c>
      <c r="D64" s="171">
        <v>20</v>
      </c>
      <c r="E64" s="241">
        <v>169.8</v>
      </c>
      <c r="F64" s="206">
        <f t="shared" si="9"/>
        <v>2.033080634045486</v>
      </c>
      <c r="G64" s="101">
        <f t="shared" si="10"/>
        <v>3.861003861003861</v>
      </c>
      <c r="H64" s="101">
        <f>($E$8/E64)*100</f>
        <v>15.429917550058892</v>
      </c>
      <c r="I64" s="177">
        <f>SUM(F64:H64)</f>
        <v>21.324002045108237</v>
      </c>
      <c r="J64" s="103">
        <f t="shared" si="7"/>
        <v>7.724968136903433</v>
      </c>
      <c r="K64" s="104">
        <f t="shared" si="8"/>
        <v>17.724968136903435</v>
      </c>
    </row>
    <row r="65" spans="1:11" ht="15" customHeight="1">
      <c r="A65" s="76" t="s">
        <v>107</v>
      </c>
      <c r="B65" s="157" t="s">
        <v>861</v>
      </c>
      <c r="C65" s="240">
        <v>0.18</v>
      </c>
      <c r="D65" s="171">
        <v>20</v>
      </c>
      <c r="E65" s="241">
        <v>0</v>
      </c>
      <c r="F65" s="206">
        <f t="shared" si="9"/>
        <v>0.6202618883528601</v>
      </c>
      <c r="G65" s="101">
        <f t="shared" si="10"/>
        <v>3.861003861003861</v>
      </c>
      <c r="H65" s="101">
        <v>0</v>
      </c>
      <c r="I65" s="177">
        <f>SUM(F65:H65)</f>
        <v>4.481265749356721</v>
      </c>
      <c r="J65" s="103">
        <f t="shared" si="7"/>
        <v>1.6234117335736562</v>
      </c>
      <c r="K65" s="104">
        <f t="shared" si="8"/>
        <v>11.623411733573656</v>
      </c>
    </row>
  </sheetData>
  <sheetProtection selectLockedCells="1" selectUnlockedCells="1"/>
  <mergeCells count="6">
    <mergeCell ref="A6:B6"/>
    <mergeCell ref="A7:B7"/>
    <mergeCell ref="A1:K1"/>
    <mergeCell ref="A4:B4"/>
    <mergeCell ref="A5:B5"/>
    <mergeCell ref="C6:K6"/>
  </mergeCells>
  <printOptions horizontalCentered="1"/>
  <pageMargins left="0.5902777777777778" right="0.5902777777777778" top="0.9840277777777777" bottom="0.7881944444444444" header="0.5118055555555555" footer="0.5118055555555555"/>
  <pageSetup fitToHeight="1" fitToWidth="1" horizontalDpi="300" verticalDpi="300" orientation="portrait" paperSize="9" scale="52" r:id="rId1"/>
  <headerFooter alignWithMargins="0">
    <oddFooter>&amp;L&amp;"Arial CE,Tučné"&amp;8http://zrliga.zrnet.cz&amp;C&amp;"Arial CE,Tučné"&amp;8 10. ročník ŽĎÁRSKÉ LIGY MISTRŮ&amp;R&amp;"Arial CE,Tučné"&amp;8&amp;D</oddFooter>
  </headerFooter>
  <rowBreaks count="2" manualBreakCount="2">
    <brk id="54" max="255" man="1"/>
    <brk id="5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4.00390625" style="0" bestFit="1" customWidth="1"/>
    <col min="4" max="4" width="7.375" style="0" customWidth="1"/>
    <col min="5" max="5" width="14.25390625" style="0" bestFit="1" customWidth="1"/>
    <col min="6" max="6" width="6.875" style="0" customWidth="1"/>
  </cols>
  <sheetData>
    <row r="1" spans="1:6" ht="27">
      <c r="A1" s="277" t="s">
        <v>862</v>
      </c>
      <c r="B1" s="277"/>
      <c r="C1" s="277"/>
      <c r="D1" s="277"/>
      <c r="E1" s="277"/>
      <c r="F1" s="277"/>
    </row>
    <row r="2" spans="1:6" ht="12.75" customHeight="1">
      <c r="A2" s="117"/>
      <c r="B2" s="117"/>
      <c r="C2" s="117"/>
      <c r="F2" s="120"/>
    </row>
    <row r="3" spans="1:6" ht="12.75" customHeight="1">
      <c r="A3" s="276" t="s">
        <v>14</v>
      </c>
      <c r="B3" s="276"/>
      <c r="C3" s="186" t="s">
        <v>15</v>
      </c>
      <c r="E3" s="118" t="s">
        <v>13</v>
      </c>
      <c r="F3" s="120"/>
    </row>
    <row r="4" spans="1:6" ht="12.75" customHeight="1">
      <c r="A4" s="276" t="s">
        <v>16</v>
      </c>
      <c r="B4" s="276"/>
      <c r="C4" s="191" t="s">
        <v>863</v>
      </c>
      <c r="D4" s="120"/>
      <c r="E4" s="118">
        <v>10</v>
      </c>
      <c r="F4" s="120"/>
    </row>
    <row r="5" spans="1:6" ht="12.75" customHeight="1">
      <c r="A5" s="276" t="s">
        <v>17</v>
      </c>
      <c r="B5" s="276"/>
      <c r="C5" s="278" t="s">
        <v>34</v>
      </c>
      <c r="D5" s="278"/>
      <c r="E5" s="278"/>
      <c r="F5" s="278"/>
    </row>
    <row r="6" spans="1:6" ht="12.75" customHeight="1" thickBot="1">
      <c r="A6" s="276" t="s">
        <v>19</v>
      </c>
      <c r="B6" s="276"/>
      <c r="C6" s="121">
        <f>COUNTA(B8:B66)</f>
        <v>52</v>
      </c>
      <c r="D6" s="120"/>
      <c r="E6" s="120"/>
      <c r="F6" s="120"/>
    </row>
    <row r="7" spans="1:6" ht="15" customHeight="1" thickBot="1">
      <c r="A7" s="59" t="s">
        <v>20</v>
      </c>
      <c r="B7" s="60"/>
      <c r="C7" s="50" t="s">
        <v>21</v>
      </c>
      <c r="D7" s="61" t="s">
        <v>22</v>
      </c>
      <c r="E7" s="50" t="s">
        <v>23</v>
      </c>
      <c r="F7" s="72" t="s">
        <v>3</v>
      </c>
    </row>
    <row r="8" spans="1:8" ht="14.25" customHeight="1">
      <c r="A8" s="36" t="s">
        <v>52</v>
      </c>
      <c r="B8" s="208" t="s">
        <v>864</v>
      </c>
      <c r="C8" s="257">
        <v>0.010011574074074074</v>
      </c>
      <c r="D8" s="107">
        <f aca="true" t="shared" si="0" ref="D8:D59">(C$8/C8)*100</f>
        <v>100</v>
      </c>
      <c r="E8" s="38">
        <f aca="true" t="shared" si="1" ref="E8:E39">D8+E$4</f>
        <v>110</v>
      </c>
      <c r="F8" s="78">
        <f aca="true" t="shared" si="2" ref="F8:F39">C8-C$8</f>
        <v>0</v>
      </c>
      <c r="H8" s="20"/>
    </row>
    <row r="9" spans="1:6" ht="14.25" customHeight="1">
      <c r="A9" s="36" t="s">
        <v>53</v>
      </c>
      <c r="B9" s="158" t="s">
        <v>787</v>
      </c>
      <c r="C9" s="256">
        <v>0.010694444444444444</v>
      </c>
      <c r="D9" s="107">
        <f t="shared" si="0"/>
        <v>93.61471861471861</v>
      </c>
      <c r="E9" s="35">
        <f t="shared" si="1"/>
        <v>103.61471861471861</v>
      </c>
      <c r="F9" s="77">
        <f t="shared" si="2"/>
        <v>0.0006828703703703701</v>
      </c>
    </row>
    <row r="10" spans="1:6" ht="14.25" customHeight="1">
      <c r="A10" s="36" t="s">
        <v>54</v>
      </c>
      <c r="B10" s="158" t="s">
        <v>867</v>
      </c>
      <c r="C10" s="256">
        <v>0.01087962962962963</v>
      </c>
      <c r="D10" s="107">
        <f t="shared" si="0"/>
        <v>92.02127659574467</v>
      </c>
      <c r="E10" s="35">
        <f t="shared" si="1"/>
        <v>102.02127659574467</v>
      </c>
      <c r="F10" s="77">
        <f t="shared" si="2"/>
        <v>0.0008680555555555559</v>
      </c>
    </row>
    <row r="11" spans="1:6" ht="14.25" customHeight="1">
      <c r="A11" s="36" t="s">
        <v>55</v>
      </c>
      <c r="B11" s="158" t="s">
        <v>841</v>
      </c>
      <c r="C11" s="256">
        <v>0.011076388888888887</v>
      </c>
      <c r="D11" s="107">
        <f t="shared" si="0"/>
        <v>90.3866248693835</v>
      </c>
      <c r="E11" s="35">
        <f t="shared" si="1"/>
        <v>100.3866248693835</v>
      </c>
      <c r="F11" s="77">
        <f t="shared" si="2"/>
        <v>0.0010648148148148136</v>
      </c>
    </row>
    <row r="12" spans="1:6" ht="14.25" customHeight="1">
      <c r="A12" s="36" t="s">
        <v>56</v>
      </c>
      <c r="B12" s="158" t="s">
        <v>761</v>
      </c>
      <c r="C12" s="256">
        <v>0.011585648148148149</v>
      </c>
      <c r="D12" s="107">
        <f t="shared" si="0"/>
        <v>86.4135864135864</v>
      </c>
      <c r="E12" s="35">
        <f t="shared" si="1"/>
        <v>96.4135864135864</v>
      </c>
      <c r="F12" s="77">
        <f t="shared" si="2"/>
        <v>0.001574074074074075</v>
      </c>
    </row>
    <row r="13" spans="1:6" ht="14.25" customHeight="1">
      <c r="A13" s="36" t="s">
        <v>57</v>
      </c>
      <c r="B13" s="158" t="s">
        <v>806</v>
      </c>
      <c r="C13" s="256">
        <v>0.011643518518518518</v>
      </c>
      <c r="D13" s="107">
        <f t="shared" si="0"/>
        <v>85.98409542743539</v>
      </c>
      <c r="E13" s="35">
        <f t="shared" si="1"/>
        <v>95.98409542743539</v>
      </c>
      <c r="F13" s="77">
        <f t="shared" si="2"/>
        <v>0.0016319444444444445</v>
      </c>
    </row>
    <row r="14" spans="1:6" ht="14.25" customHeight="1">
      <c r="A14" s="36" t="s">
        <v>58</v>
      </c>
      <c r="B14" s="158" t="s">
        <v>865</v>
      </c>
      <c r="C14" s="256">
        <v>0.011655092592592594</v>
      </c>
      <c r="D14" s="107">
        <f t="shared" si="0"/>
        <v>85.89870903674279</v>
      </c>
      <c r="E14" s="35">
        <f t="shared" si="1"/>
        <v>95.89870903674279</v>
      </c>
      <c r="F14" s="77">
        <f t="shared" si="2"/>
        <v>0.0016435185185185198</v>
      </c>
    </row>
    <row r="15" spans="1:7" ht="14.25" customHeight="1">
      <c r="A15" s="36" t="s">
        <v>59</v>
      </c>
      <c r="B15" s="158" t="s">
        <v>840</v>
      </c>
      <c r="C15" s="256">
        <v>0.011712962962962965</v>
      </c>
      <c r="D15" s="107">
        <f t="shared" si="0"/>
        <v>85.47430830039524</v>
      </c>
      <c r="E15" s="35">
        <f t="shared" si="1"/>
        <v>95.47430830039524</v>
      </c>
      <c r="F15" s="77">
        <f t="shared" si="2"/>
        <v>0.0017013888888888912</v>
      </c>
      <c r="G15" s="21"/>
    </row>
    <row r="16" spans="1:6" ht="14.25" customHeight="1">
      <c r="A16" s="36" t="s">
        <v>60</v>
      </c>
      <c r="B16" s="158" t="s">
        <v>688</v>
      </c>
      <c r="C16" s="256">
        <v>0.012164351851851852</v>
      </c>
      <c r="D16" s="107">
        <f t="shared" si="0"/>
        <v>82.30256898192198</v>
      </c>
      <c r="E16" s="35">
        <f t="shared" si="1"/>
        <v>92.30256898192198</v>
      </c>
      <c r="F16" s="77">
        <f t="shared" si="2"/>
        <v>0.0021527777777777778</v>
      </c>
    </row>
    <row r="17" spans="1:6" ht="14.25" customHeight="1">
      <c r="A17" s="36" t="s">
        <v>61</v>
      </c>
      <c r="B17" s="158" t="s">
        <v>845</v>
      </c>
      <c r="C17" s="256">
        <v>0.01224537037037037</v>
      </c>
      <c r="D17" s="107">
        <f t="shared" si="0"/>
        <v>81.75803402646503</v>
      </c>
      <c r="E17" s="35">
        <f t="shared" si="1"/>
        <v>91.75803402646503</v>
      </c>
      <c r="F17" s="77">
        <f t="shared" si="2"/>
        <v>0.0022337962962962962</v>
      </c>
    </row>
    <row r="18" spans="1:6" ht="14.25" customHeight="1">
      <c r="A18" s="36" t="s">
        <v>62</v>
      </c>
      <c r="B18" s="158" t="s">
        <v>819</v>
      </c>
      <c r="C18" s="256">
        <v>0.01230324074074074</v>
      </c>
      <c r="D18" s="107">
        <f t="shared" si="0"/>
        <v>81.37347130761995</v>
      </c>
      <c r="E18" s="35">
        <f t="shared" si="1"/>
        <v>91.37347130761995</v>
      </c>
      <c r="F18" s="77">
        <f t="shared" si="2"/>
        <v>0.002291666666666666</v>
      </c>
    </row>
    <row r="19" spans="1:6" ht="14.25" customHeight="1">
      <c r="A19" s="36" t="s">
        <v>63</v>
      </c>
      <c r="B19" s="158" t="s">
        <v>776</v>
      </c>
      <c r="C19" s="256">
        <v>0.012592592592592593</v>
      </c>
      <c r="D19" s="107">
        <f t="shared" si="0"/>
        <v>79.50367647058823</v>
      </c>
      <c r="E19" s="35">
        <f t="shared" si="1"/>
        <v>89.50367647058823</v>
      </c>
      <c r="F19" s="77">
        <f t="shared" si="2"/>
        <v>0.002581018518518519</v>
      </c>
    </row>
    <row r="20" spans="1:6" ht="14.25" customHeight="1">
      <c r="A20" s="36" t="s">
        <v>64</v>
      </c>
      <c r="B20" s="158" t="s">
        <v>674</v>
      </c>
      <c r="C20" s="256">
        <v>0.012638888888888889</v>
      </c>
      <c r="D20" s="107">
        <f t="shared" si="0"/>
        <v>79.2124542124542</v>
      </c>
      <c r="E20" s="35">
        <f t="shared" si="1"/>
        <v>89.2124542124542</v>
      </c>
      <c r="F20" s="77">
        <f t="shared" si="2"/>
        <v>0.002627314814814815</v>
      </c>
    </row>
    <row r="21" spans="1:6" ht="14.25" customHeight="1">
      <c r="A21" s="36" t="s">
        <v>65</v>
      </c>
      <c r="B21" s="158" t="s">
        <v>778</v>
      </c>
      <c r="C21" s="256">
        <v>0.01283564814814815</v>
      </c>
      <c r="D21" s="107">
        <f t="shared" si="0"/>
        <v>77.99819657348962</v>
      </c>
      <c r="E21" s="35">
        <f t="shared" si="1"/>
        <v>87.99819657348962</v>
      </c>
      <c r="F21" s="77">
        <f t="shared" si="2"/>
        <v>0.002824074074074076</v>
      </c>
    </row>
    <row r="22" spans="1:6" ht="14.25" customHeight="1">
      <c r="A22" s="36" t="s">
        <v>66</v>
      </c>
      <c r="B22" s="158" t="s">
        <v>692</v>
      </c>
      <c r="C22" s="256">
        <v>0.01283564814814815</v>
      </c>
      <c r="D22" s="107">
        <f t="shared" si="0"/>
        <v>77.99819657348962</v>
      </c>
      <c r="E22" s="35">
        <f t="shared" si="1"/>
        <v>87.99819657348962</v>
      </c>
      <c r="F22" s="77">
        <f t="shared" si="2"/>
        <v>0.002824074074074076</v>
      </c>
    </row>
    <row r="23" spans="1:6" ht="14.25" customHeight="1">
      <c r="A23" s="36" t="s">
        <v>67</v>
      </c>
      <c r="B23" s="158" t="s">
        <v>866</v>
      </c>
      <c r="C23" s="256">
        <v>0.01318287037037037</v>
      </c>
      <c r="D23" s="107">
        <f t="shared" si="0"/>
        <v>75.94381035996489</v>
      </c>
      <c r="E23" s="35">
        <f t="shared" si="1"/>
        <v>85.94381035996489</v>
      </c>
      <c r="F23" s="77">
        <f t="shared" si="2"/>
        <v>0.003171296296296297</v>
      </c>
    </row>
    <row r="24" spans="1:6" ht="14.25" customHeight="1">
      <c r="A24" s="36" t="s">
        <v>68</v>
      </c>
      <c r="B24" s="158" t="s">
        <v>719</v>
      </c>
      <c r="C24" s="256">
        <v>0.01332175925925926</v>
      </c>
      <c r="D24" s="107">
        <f t="shared" si="0"/>
        <v>75.15204170286707</v>
      </c>
      <c r="E24" s="35">
        <f t="shared" si="1"/>
        <v>85.15204170286707</v>
      </c>
      <c r="F24" s="77">
        <f t="shared" si="2"/>
        <v>0.003310185185185187</v>
      </c>
    </row>
    <row r="25" spans="1:6" ht="14.25" customHeight="1">
      <c r="A25" s="36" t="s">
        <v>69</v>
      </c>
      <c r="B25" s="158" t="s">
        <v>717</v>
      </c>
      <c r="C25" s="256">
        <v>0.013414351851851851</v>
      </c>
      <c r="D25" s="107">
        <f t="shared" si="0"/>
        <v>74.63330457290768</v>
      </c>
      <c r="E25" s="35">
        <f t="shared" si="1"/>
        <v>84.63330457290768</v>
      </c>
      <c r="F25" s="77">
        <f t="shared" si="2"/>
        <v>0.003402777777777777</v>
      </c>
    </row>
    <row r="26" spans="1:6" ht="14.25" customHeight="1">
      <c r="A26" s="36" t="s">
        <v>70</v>
      </c>
      <c r="B26" s="158" t="s">
        <v>797</v>
      </c>
      <c r="C26" s="256">
        <v>0.013541666666666667</v>
      </c>
      <c r="D26" s="107">
        <f t="shared" si="0"/>
        <v>73.93162393162392</v>
      </c>
      <c r="E26" s="35">
        <f t="shared" si="1"/>
        <v>83.93162393162392</v>
      </c>
      <c r="F26" s="77">
        <f t="shared" si="2"/>
        <v>0.0035300925925925934</v>
      </c>
    </row>
    <row r="27" spans="1:6" ht="14.25" customHeight="1">
      <c r="A27" s="36" t="s">
        <v>71</v>
      </c>
      <c r="B27" s="158" t="s">
        <v>704</v>
      </c>
      <c r="C27" s="256">
        <v>0.013703703703703704</v>
      </c>
      <c r="D27" s="107">
        <f t="shared" si="0"/>
        <v>73.05743243243242</v>
      </c>
      <c r="E27" s="35">
        <f t="shared" si="1"/>
        <v>83.05743243243242</v>
      </c>
      <c r="F27" s="77">
        <f t="shared" si="2"/>
        <v>0.0036921296296296303</v>
      </c>
    </row>
    <row r="28" spans="1:6" ht="14.25" customHeight="1">
      <c r="A28" s="36" t="s">
        <v>72</v>
      </c>
      <c r="B28" s="158" t="s">
        <v>803</v>
      </c>
      <c r="C28" s="256">
        <v>0.013796296296296298</v>
      </c>
      <c r="D28" s="107">
        <f t="shared" si="0"/>
        <v>72.56711409395972</v>
      </c>
      <c r="E28" s="35">
        <f t="shared" si="1"/>
        <v>82.56711409395972</v>
      </c>
      <c r="F28" s="77">
        <f t="shared" si="2"/>
        <v>0.003784722222222224</v>
      </c>
    </row>
    <row r="29" spans="1:6" ht="14.25" customHeight="1">
      <c r="A29" s="36" t="s">
        <v>73</v>
      </c>
      <c r="B29" s="158" t="s">
        <v>683</v>
      </c>
      <c r="C29" s="256">
        <v>0.01386574074074074</v>
      </c>
      <c r="D29" s="107">
        <f t="shared" si="0"/>
        <v>72.20367278797998</v>
      </c>
      <c r="E29" s="85">
        <f t="shared" si="1"/>
        <v>82.20367278797998</v>
      </c>
      <c r="F29" s="88">
        <f t="shared" si="2"/>
        <v>0.0038541666666666655</v>
      </c>
    </row>
    <row r="30" spans="1:6" ht="14.25" customHeight="1">
      <c r="A30" s="36" t="s">
        <v>74</v>
      </c>
      <c r="B30" s="158" t="s">
        <v>720</v>
      </c>
      <c r="C30" s="256">
        <v>0.013900462962962962</v>
      </c>
      <c r="D30" s="107">
        <f t="shared" si="0"/>
        <v>72.0233139050791</v>
      </c>
      <c r="E30" s="35">
        <f t="shared" si="1"/>
        <v>82.0233139050791</v>
      </c>
      <c r="F30" s="77">
        <f t="shared" si="2"/>
        <v>0.003888888888888888</v>
      </c>
    </row>
    <row r="31" spans="1:6" ht="14.25" customHeight="1">
      <c r="A31" s="36" t="s">
        <v>75</v>
      </c>
      <c r="B31" s="158" t="s">
        <v>703</v>
      </c>
      <c r="C31" s="256">
        <v>0.014050925925925927</v>
      </c>
      <c r="D31" s="107">
        <f t="shared" si="0"/>
        <v>71.25205930807248</v>
      </c>
      <c r="E31" s="35">
        <f t="shared" si="1"/>
        <v>81.25205930807248</v>
      </c>
      <c r="F31" s="77">
        <f t="shared" si="2"/>
        <v>0.004039351851851853</v>
      </c>
    </row>
    <row r="32" spans="1:6" ht="14.25" customHeight="1">
      <c r="A32" s="36" t="s">
        <v>76</v>
      </c>
      <c r="B32" s="158" t="s">
        <v>716</v>
      </c>
      <c r="C32" s="256">
        <v>0.014305555555555557</v>
      </c>
      <c r="D32" s="107">
        <f t="shared" si="0"/>
        <v>69.98381877022652</v>
      </c>
      <c r="E32" s="35">
        <f t="shared" si="1"/>
        <v>79.98381877022652</v>
      </c>
      <c r="F32" s="77">
        <f t="shared" si="2"/>
        <v>0.004293981481481484</v>
      </c>
    </row>
    <row r="33" spans="1:6" ht="14.25" customHeight="1">
      <c r="A33" s="36" t="s">
        <v>77</v>
      </c>
      <c r="B33" s="158" t="s">
        <v>796</v>
      </c>
      <c r="C33" s="256">
        <v>0.014328703703703703</v>
      </c>
      <c r="D33" s="107">
        <f t="shared" si="0"/>
        <v>69.87075928917609</v>
      </c>
      <c r="E33" s="85">
        <f t="shared" si="1"/>
        <v>79.87075928917609</v>
      </c>
      <c r="F33" s="88">
        <f t="shared" si="2"/>
        <v>0.004317129629629629</v>
      </c>
    </row>
    <row r="34" spans="1:6" ht="14.25" customHeight="1">
      <c r="A34" s="36" t="s">
        <v>78</v>
      </c>
      <c r="B34" s="158" t="s">
        <v>686</v>
      </c>
      <c r="C34" s="256">
        <v>0.014513888888888889</v>
      </c>
      <c r="D34" s="107">
        <f t="shared" si="0"/>
        <v>68.9792663476874</v>
      </c>
      <c r="E34" s="35">
        <f t="shared" si="1"/>
        <v>78.9792663476874</v>
      </c>
      <c r="F34" s="77">
        <f t="shared" si="2"/>
        <v>0.004502314814814815</v>
      </c>
    </row>
    <row r="35" spans="1:6" ht="14.25" customHeight="1">
      <c r="A35" s="36" t="s">
        <v>79</v>
      </c>
      <c r="B35" s="158" t="s">
        <v>676</v>
      </c>
      <c r="C35" s="256">
        <v>0.014560185185185183</v>
      </c>
      <c r="D35" s="107">
        <f t="shared" si="0"/>
        <v>68.75993640699524</v>
      </c>
      <c r="E35" s="85">
        <f t="shared" si="1"/>
        <v>78.75993640699524</v>
      </c>
      <c r="F35" s="88">
        <f t="shared" si="2"/>
        <v>0.004548611111111109</v>
      </c>
    </row>
    <row r="36" spans="1:6" ht="14.25" customHeight="1">
      <c r="A36" s="36" t="s">
        <v>80</v>
      </c>
      <c r="B36" s="158" t="s">
        <v>801</v>
      </c>
      <c r="C36" s="256">
        <v>0.015069444444444443</v>
      </c>
      <c r="D36" s="107">
        <f t="shared" si="0"/>
        <v>66.43625192012288</v>
      </c>
      <c r="E36" s="35">
        <f t="shared" si="1"/>
        <v>76.43625192012288</v>
      </c>
      <c r="F36" s="77">
        <f t="shared" si="2"/>
        <v>0.005057870370370369</v>
      </c>
    </row>
    <row r="37" spans="1:6" ht="14.25" customHeight="1">
      <c r="A37" s="36" t="s">
        <v>81</v>
      </c>
      <c r="B37" s="158" t="s">
        <v>706</v>
      </c>
      <c r="C37" s="256">
        <v>0.015208333333333332</v>
      </c>
      <c r="D37" s="107">
        <f t="shared" si="0"/>
        <v>65.82952815829528</v>
      </c>
      <c r="E37" s="35">
        <f t="shared" si="1"/>
        <v>75.82952815829528</v>
      </c>
      <c r="F37" s="77">
        <f t="shared" si="2"/>
        <v>0.005196759259259259</v>
      </c>
    </row>
    <row r="38" spans="1:6" ht="14.25" customHeight="1">
      <c r="A38" s="36" t="s">
        <v>82</v>
      </c>
      <c r="B38" s="158" t="s">
        <v>728</v>
      </c>
      <c r="C38" s="256">
        <v>0.015300925925925926</v>
      </c>
      <c r="D38" s="107">
        <f t="shared" si="0"/>
        <v>65.43116490166415</v>
      </c>
      <c r="E38" s="35">
        <f t="shared" si="1"/>
        <v>75.43116490166415</v>
      </c>
      <c r="F38" s="77">
        <f t="shared" si="2"/>
        <v>0.005289351851851852</v>
      </c>
    </row>
    <row r="39" spans="1:6" ht="14.25" customHeight="1">
      <c r="A39" s="36" t="s">
        <v>83</v>
      </c>
      <c r="B39" s="158" t="s">
        <v>823</v>
      </c>
      <c r="C39" s="256">
        <v>0.0153125</v>
      </c>
      <c r="D39" s="107">
        <f t="shared" si="0"/>
        <v>65.3817082388511</v>
      </c>
      <c r="E39" s="35">
        <f t="shared" si="1"/>
        <v>75.3817082388511</v>
      </c>
      <c r="F39" s="77">
        <f t="shared" si="2"/>
        <v>0.005300925925925926</v>
      </c>
    </row>
    <row r="40" spans="1:6" ht="14.25" customHeight="1">
      <c r="A40" s="36" t="s">
        <v>84</v>
      </c>
      <c r="B40" s="158" t="s">
        <v>736</v>
      </c>
      <c r="C40" s="256">
        <v>0.015347222222222222</v>
      </c>
      <c r="D40" s="107">
        <f t="shared" si="0"/>
        <v>65.23378582202112</v>
      </c>
      <c r="E40" s="35">
        <f aca="true" t="shared" si="3" ref="E40:E59">D40+E$4</f>
        <v>75.23378582202112</v>
      </c>
      <c r="F40" s="77">
        <f aca="true" t="shared" si="4" ref="F40:F59">C40-C$8</f>
        <v>0.005335648148148148</v>
      </c>
    </row>
    <row r="41" spans="1:6" ht="14.25" customHeight="1">
      <c r="A41" s="36" t="s">
        <v>85</v>
      </c>
      <c r="B41" s="158" t="s">
        <v>753</v>
      </c>
      <c r="C41" s="256">
        <v>0.015381944444444443</v>
      </c>
      <c r="D41" s="107">
        <f t="shared" si="0"/>
        <v>65.08653122648609</v>
      </c>
      <c r="E41" s="35">
        <f t="shared" si="3"/>
        <v>75.08653122648609</v>
      </c>
      <c r="F41" s="77">
        <f t="shared" si="4"/>
        <v>0.005370370370370369</v>
      </c>
    </row>
    <row r="42" spans="1:6" ht="14.25" customHeight="1">
      <c r="A42" s="36" t="s">
        <v>86</v>
      </c>
      <c r="B42" s="158" t="s">
        <v>743</v>
      </c>
      <c r="C42" s="256">
        <v>0.015740740740740743</v>
      </c>
      <c r="D42" s="107">
        <f t="shared" si="0"/>
        <v>63.60294117647057</v>
      </c>
      <c r="E42" s="35">
        <f t="shared" si="3"/>
        <v>73.60294117647058</v>
      </c>
      <c r="F42" s="77">
        <f t="shared" si="4"/>
        <v>0.005729166666666669</v>
      </c>
    </row>
    <row r="43" spans="1:6" ht="14.25" customHeight="1">
      <c r="A43" s="36" t="s">
        <v>87</v>
      </c>
      <c r="B43" s="158" t="s">
        <v>734</v>
      </c>
      <c r="C43" s="256">
        <v>0.016030092592592592</v>
      </c>
      <c r="D43" s="107">
        <f t="shared" si="0"/>
        <v>62.454873646209386</v>
      </c>
      <c r="E43" s="35">
        <f t="shared" si="3"/>
        <v>72.45487364620939</v>
      </c>
      <c r="F43" s="77">
        <f t="shared" si="4"/>
        <v>0.0060185185185185185</v>
      </c>
    </row>
    <row r="44" spans="1:6" ht="14.25" customHeight="1">
      <c r="A44" s="36" t="s">
        <v>88</v>
      </c>
      <c r="B44" s="158" t="s">
        <v>780</v>
      </c>
      <c r="C44" s="256">
        <v>0.01615740740740741</v>
      </c>
      <c r="D44" s="107">
        <f t="shared" si="0"/>
        <v>61.96275071633237</v>
      </c>
      <c r="E44" s="35">
        <f t="shared" si="3"/>
        <v>71.96275071633238</v>
      </c>
      <c r="F44" s="77">
        <f t="shared" si="4"/>
        <v>0.006145833333333335</v>
      </c>
    </row>
    <row r="45" spans="1:6" ht="14.25" customHeight="1">
      <c r="A45" s="36" t="s">
        <v>89</v>
      </c>
      <c r="B45" s="158" t="s">
        <v>725</v>
      </c>
      <c r="C45" s="256">
        <v>0.016238425925925924</v>
      </c>
      <c r="D45" s="107">
        <f t="shared" si="0"/>
        <v>61.6535994297933</v>
      </c>
      <c r="E45" s="35">
        <f t="shared" si="3"/>
        <v>71.6535994297933</v>
      </c>
      <c r="F45" s="77">
        <f t="shared" si="4"/>
        <v>0.00622685185185185</v>
      </c>
    </row>
    <row r="46" spans="1:6" ht="14.25" customHeight="1">
      <c r="A46" s="36" t="s">
        <v>90</v>
      </c>
      <c r="B46" s="158" t="s">
        <v>698</v>
      </c>
      <c r="C46" s="256">
        <v>0.016273148148148148</v>
      </c>
      <c r="D46" s="107">
        <f t="shared" si="0"/>
        <v>61.522048364153626</v>
      </c>
      <c r="E46" s="35">
        <f t="shared" si="3"/>
        <v>71.52204836415362</v>
      </c>
      <c r="F46" s="77">
        <f t="shared" si="4"/>
        <v>0.006261574074074074</v>
      </c>
    </row>
    <row r="47" spans="1:6" ht="14.25" customHeight="1">
      <c r="A47" s="36" t="s">
        <v>91</v>
      </c>
      <c r="B47" s="158" t="s">
        <v>754</v>
      </c>
      <c r="C47" s="256">
        <v>0.017291666666666667</v>
      </c>
      <c r="D47" s="107">
        <f t="shared" si="0"/>
        <v>57.89825970548862</v>
      </c>
      <c r="E47" s="85">
        <f t="shared" si="3"/>
        <v>67.89825970548861</v>
      </c>
      <c r="F47" s="88">
        <f t="shared" si="4"/>
        <v>0.007280092592592593</v>
      </c>
    </row>
    <row r="48" spans="1:6" ht="14.25" customHeight="1">
      <c r="A48" s="36" t="s">
        <v>92</v>
      </c>
      <c r="B48" s="158" t="s">
        <v>680</v>
      </c>
      <c r="C48" s="256">
        <v>0.017361111111111112</v>
      </c>
      <c r="D48" s="107">
        <f t="shared" si="0"/>
        <v>57.666666666666664</v>
      </c>
      <c r="E48" s="35">
        <f t="shared" si="3"/>
        <v>67.66666666666666</v>
      </c>
      <c r="F48" s="77">
        <f t="shared" si="4"/>
        <v>0.007349537037037038</v>
      </c>
    </row>
    <row r="49" spans="1:6" ht="14.25" customHeight="1">
      <c r="A49" s="36" t="s">
        <v>93</v>
      </c>
      <c r="B49" s="158" t="s">
        <v>755</v>
      </c>
      <c r="C49" s="256">
        <v>0.017395833333333336</v>
      </c>
      <c r="D49" s="107">
        <f t="shared" si="0"/>
        <v>57.55156353958748</v>
      </c>
      <c r="E49" s="85">
        <f t="shared" si="3"/>
        <v>67.55156353958748</v>
      </c>
      <c r="F49" s="88">
        <f t="shared" si="4"/>
        <v>0.007384259259259262</v>
      </c>
    </row>
    <row r="50" spans="1:6" ht="14.25" customHeight="1">
      <c r="A50" s="36" t="s">
        <v>94</v>
      </c>
      <c r="B50" s="158" t="s">
        <v>730</v>
      </c>
      <c r="C50" s="256">
        <v>0.017534722222222222</v>
      </c>
      <c r="D50" s="107">
        <f t="shared" si="0"/>
        <v>57.0957095709571</v>
      </c>
      <c r="E50" s="35">
        <f t="shared" si="3"/>
        <v>67.0957095709571</v>
      </c>
      <c r="F50" s="77">
        <f t="shared" si="4"/>
        <v>0.007523148148148149</v>
      </c>
    </row>
    <row r="51" spans="1:6" ht="14.25" customHeight="1">
      <c r="A51" s="36" t="s">
        <v>95</v>
      </c>
      <c r="B51" s="245" t="s">
        <v>710</v>
      </c>
      <c r="C51" s="256">
        <v>0.017662037037037035</v>
      </c>
      <c r="D51" s="107">
        <f t="shared" si="0"/>
        <v>56.68414154652687</v>
      </c>
      <c r="E51" s="35">
        <f t="shared" si="3"/>
        <v>66.68414154652686</v>
      </c>
      <c r="F51" s="77">
        <f t="shared" si="4"/>
        <v>0.007650462962962961</v>
      </c>
    </row>
    <row r="52" spans="1:6" ht="14.25" customHeight="1">
      <c r="A52" s="36" t="s">
        <v>96</v>
      </c>
      <c r="B52" s="158" t="s">
        <v>727</v>
      </c>
      <c r="C52" s="256">
        <v>0.018043981481481484</v>
      </c>
      <c r="D52" s="107">
        <f t="shared" si="0"/>
        <v>55.48428479794739</v>
      </c>
      <c r="E52" s="35">
        <f t="shared" si="3"/>
        <v>65.4842847979474</v>
      </c>
      <c r="F52" s="77">
        <f t="shared" si="4"/>
        <v>0.00803240740740741</v>
      </c>
    </row>
    <row r="53" spans="1:6" ht="14.25" customHeight="1">
      <c r="A53" s="36" t="s">
        <v>97</v>
      </c>
      <c r="B53" s="158" t="s">
        <v>735</v>
      </c>
      <c r="C53" s="256">
        <v>0.019849537037037037</v>
      </c>
      <c r="D53" s="107">
        <f t="shared" si="0"/>
        <v>50.437317784256564</v>
      </c>
      <c r="E53" s="35">
        <f t="shared" si="3"/>
        <v>60.437317784256564</v>
      </c>
      <c r="F53" s="77">
        <f t="shared" si="4"/>
        <v>0.009837962962962963</v>
      </c>
    </row>
    <row r="54" spans="1:6" ht="14.25" customHeight="1">
      <c r="A54" s="36" t="s">
        <v>98</v>
      </c>
      <c r="B54" s="158" t="s">
        <v>739</v>
      </c>
      <c r="C54" s="256">
        <v>0.02025462962962963</v>
      </c>
      <c r="D54" s="107">
        <f t="shared" si="0"/>
        <v>49.42857142857143</v>
      </c>
      <c r="E54" s="35">
        <f t="shared" si="3"/>
        <v>59.42857142857143</v>
      </c>
      <c r="F54" s="77">
        <f t="shared" si="4"/>
        <v>0.010243055555555556</v>
      </c>
    </row>
    <row r="55" spans="1:6" ht="14.25" customHeight="1">
      <c r="A55" s="36" t="s">
        <v>99</v>
      </c>
      <c r="B55" s="158" t="s">
        <v>701</v>
      </c>
      <c r="C55" s="256">
        <v>0.020752314814814814</v>
      </c>
      <c r="D55" s="107">
        <f t="shared" si="0"/>
        <v>48.243167875069716</v>
      </c>
      <c r="E55" s="35">
        <f t="shared" si="3"/>
        <v>58.243167875069716</v>
      </c>
      <c r="F55" s="77">
        <f t="shared" si="4"/>
        <v>0.01074074074074074</v>
      </c>
    </row>
    <row r="56" spans="1:6" ht="14.25" customHeight="1">
      <c r="A56" s="36" t="s">
        <v>100</v>
      </c>
      <c r="B56" s="158" t="s">
        <v>744</v>
      </c>
      <c r="C56" s="256">
        <v>0.02079861111111111</v>
      </c>
      <c r="D56" s="107">
        <f t="shared" si="0"/>
        <v>48.13578185865331</v>
      </c>
      <c r="E56" s="35">
        <f t="shared" si="3"/>
        <v>58.13578185865331</v>
      </c>
      <c r="F56" s="77">
        <f t="shared" si="4"/>
        <v>0.010787037037037038</v>
      </c>
    </row>
    <row r="57" spans="1:6" ht="14.25" customHeight="1">
      <c r="A57" s="36" t="s">
        <v>101</v>
      </c>
      <c r="B57" s="158" t="s">
        <v>708</v>
      </c>
      <c r="C57" s="256">
        <v>0.021979166666666664</v>
      </c>
      <c r="D57" s="107">
        <f>(C$8/C57)*100</f>
        <v>45.55028962611901</v>
      </c>
      <c r="E57" s="35">
        <f>D57+E$4</f>
        <v>55.55028962611901</v>
      </c>
      <c r="F57" s="77">
        <f>C57-C$8</f>
        <v>0.01196759259259259</v>
      </c>
    </row>
    <row r="58" spans="1:6" ht="14.25" customHeight="1">
      <c r="A58" s="36" t="s">
        <v>102</v>
      </c>
      <c r="B58" s="158" t="s">
        <v>726</v>
      </c>
      <c r="C58" s="256">
        <v>0.022337962962962962</v>
      </c>
      <c r="D58" s="107">
        <f t="shared" si="0"/>
        <v>44.81865284974093</v>
      </c>
      <c r="E58" s="35">
        <f t="shared" si="3"/>
        <v>54.81865284974093</v>
      </c>
      <c r="F58" s="77">
        <f t="shared" si="4"/>
        <v>0.012326388888888888</v>
      </c>
    </row>
    <row r="59" spans="1:6" ht="14.25" customHeight="1">
      <c r="A59" s="36" t="s">
        <v>103</v>
      </c>
      <c r="B59" s="158" t="s">
        <v>732</v>
      </c>
      <c r="C59" s="256">
        <v>0.025092592592592593</v>
      </c>
      <c r="D59" s="107">
        <f t="shared" si="0"/>
        <v>39.89852398523985</v>
      </c>
      <c r="E59" s="35">
        <f t="shared" si="3"/>
        <v>49.89852398523985</v>
      </c>
      <c r="F59" s="77">
        <f t="shared" si="4"/>
        <v>0.01508101851851852</v>
      </c>
    </row>
  </sheetData>
  <sheetProtection selectLockedCells="1" selectUnlockedCells="1"/>
  <mergeCells count="6">
    <mergeCell ref="A5:B5"/>
    <mergeCell ref="A6:B6"/>
    <mergeCell ref="A1:F1"/>
    <mergeCell ref="A3:B3"/>
    <mergeCell ref="A4:B4"/>
    <mergeCell ref="C5:F5"/>
  </mergeCells>
  <printOptions horizontalCentered="1"/>
  <pageMargins left="0.5902777777777778" right="0.5902777777777778" top="0.5902777777777778" bottom="0.7083333333333333" header="0.5118055555555555" footer="0.5118055555555555"/>
  <pageSetup fitToHeight="1" fitToWidth="1" horizontalDpi="300" verticalDpi="300" orientation="portrait" paperSize="9" scale="88" r:id="rId1"/>
  <headerFooter alignWithMargins="0">
    <oddFooter>&amp;L&amp;"Arial CE,Tučné"&amp;8http://zrliga.zrnet.cz&amp;C&amp;"Arial CE,Tučné"&amp;8 9. ročník ŽĎÁRSKÉ LIGY MISTRŮ&amp;R&amp;"Arial CE,Tučné"&amp;8&amp;D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00390625" style="0" customWidth="1"/>
    <col min="2" max="2" width="18.25390625" style="0" bestFit="1" customWidth="1"/>
    <col min="3" max="3" width="10.25390625" style="0" bestFit="1" customWidth="1"/>
    <col min="4" max="4" width="9.75390625" style="0" bestFit="1" customWidth="1"/>
    <col min="5" max="5" width="14.25390625" style="0" bestFit="1" customWidth="1"/>
    <col min="6" max="6" width="7.375" style="0" customWidth="1"/>
    <col min="7" max="7" width="9.625" style="0" customWidth="1"/>
    <col min="8" max="8" width="6.75390625" style="0" customWidth="1"/>
  </cols>
  <sheetData>
    <row r="1" spans="1:8" ht="31.5">
      <c r="A1" s="277" t="s">
        <v>868</v>
      </c>
      <c r="B1" s="277"/>
      <c r="C1" s="277"/>
      <c r="D1" s="277"/>
      <c r="E1" s="277"/>
      <c r="F1" s="277"/>
      <c r="G1" s="22"/>
      <c r="H1" s="22"/>
    </row>
    <row r="2" spans="1:8" s="1" customFormat="1" ht="12.75" customHeight="1">
      <c r="A2" s="67"/>
      <c r="B2" s="67"/>
      <c r="C2" s="67"/>
      <c r="D2" s="67"/>
      <c r="E2" s="67"/>
      <c r="F2" s="73"/>
      <c r="G2" s="73"/>
      <c r="H2" s="73"/>
    </row>
    <row r="3" spans="1:8" ht="12.75" customHeight="1">
      <c r="A3" s="120"/>
      <c r="B3" s="120"/>
      <c r="C3" s="120"/>
      <c r="E3" s="118" t="s">
        <v>13</v>
      </c>
      <c r="F3" s="119"/>
      <c r="G3" s="10"/>
      <c r="H3" s="10"/>
    </row>
    <row r="4" spans="1:8" ht="12.75" customHeight="1">
      <c r="A4" s="276" t="s">
        <v>14</v>
      </c>
      <c r="B4" s="276"/>
      <c r="C4" s="186" t="s">
        <v>15</v>
      </c>
      <c r="D4" s="213"/>
      <c r="E4" s="118">
        <v>20</v>
      </c>
      <c r="F4" s="119"/>
      <c r="G4" s="10"/>
      <c r="H4" s="10"/>
    </row>
    <row r="5" spans="1:8" ht="12.75" customHeight="1">
      <c r="A5" s="276" t="s">
        <v>16</v>
      </c>
      <c r="B5" s="276"/>
      <c r="C5" s="214">
        <v>44388</v>
      </c>
      <c r="D5" s="120"/>
      <c r="E5" s="120"/>
      <c r="F5" s="120"/>
      <c r="G5" s="10"/>
      <c r="H5" s="10"/>
    </row>
    <row r="6" spans="1:8" ht="12.75" customHeight="1">
      <c r="A6" s="276" t="s">
        <v>17</v>
      </c>
      <c r="B6" s="276"/>
      <c r="C6" s="279" t="s">
        <v>391</v>
      </c>
      <c r="D6" s="279"/>
      <c r="E6" s="279"/>
      <c r="F6" s="279"/>
      <c r="G6" s="10"/>
      <c r="H6" s="10"/>
    </row>
    <row r="7" spans="1:8" ht="12.75" customHeight="1" thickBot="1">
      <c r="A7" s="276" t="s">
        <v>19</v>
      </c>
      <c r="B7" s="276"/>
      <c r="C7" s="121">
        <f>COUNTA(B9:B52)</f>
        <v>33</v>
      </c>
      <c r="D7" s="137"/>
      <c r="E7" s="120"/>
      <c r="F7" s="120"/>
      <c r="G7" s="10"/>
      <c r="H7" s="10"/>
    </row>
    <row r="8" spans="1:9" ht="15" customHeight="1" thickBot="1">
      <c r="A8" s="59" t="s">
        <v>20</v>
      </c>
      <c r="B8" s="60"/>
      <c r="C8" s="50" t="s">
        <v>21</v>
      </c>
      <c r="D8" s="61" t="s">
        <v>32</v>
      </c>
      <c r="E8" s="50" t="s">
        <v>23</v>
      </c>
      <c r="F8" s="72" t="s">
        <v>3</v>
      </c>
      <c r="G8" s="23"/>
      <c r="H8" s="24"/>
      <c r="I8" s="25"/>
    </row>
    <row r="9" spans="1:9" ht="15" customHeight="1">
      <c r="A9" s="76" t="s">
        <v>52</v>
      </c>
      <c r="B9" s="149" t="s">
        <v>788</v>
      </c>
      <c r="C9" s="189">
        <v>0.014918981481481483</v>
      </c>
      <c r="D9" s="37">
        <f>(C$9/C9)*100</f>
        <v>100</v>
      </c>
      <c r="E9" s="248">
        <f aca="true" t="shared" si="0" ref="E9:E40">E$4+D9</f>
        <v>120</v>
      </c>
      <c r="F9" s="78">
        <f aca="true" t="shared" si="1" ref="F9:F41">C9-C$9</f>
        <v>0</v>
      </c>
      <c r="G9" s="26"/>
      <c r="H9" s="27"/>
      <c r="I9" s="25"/>
    </row>
    <row r="10" spans="1:9" ht="15" customHeight="1">
      <c r="A10" s="76" t="s">
        <v>53</v>
      </c>
      <c r="B10" s="150" t="s">
        <v>688</v>
      </c>
      <c r="C10" s="188">
        <v>0.015590277777777778</v>
      </c>
      <c r="D10" s="37">
        <f aca="true" t="shared" si="2" ref="D10:D41">(C$9/C10)*100</f>
        <v>95.69413511507054</v>
      </c>
      <c r="E10" s="249">
        <f t="shared" si="0"/>
        <v>115.69413511507054</v>
      </c>
      <c r="F10" s="78">
        <f t="shared" si="1"/>
        <v>0.0006712962962962948</v>
      </c>
      <c r="G10" s="26"/>
      <c r="H10" s="28"/>
      <c r="I10" s="29"/>
    </row>
    <row r="11" spans="1:9" ht="15" customHeight="1">
      <c r="A11" s="76" t="s">
        <v>54</v>
      </c>
      <c r="B11" s="150" t="s">
        <v>869</v>
      </c>
      <c r="C11" s="188">
        <v>0.015590277777777778</v>
      </c>
      <c r="D11" s="37">
        <f t="shared" si="2"/>
        <v>95.69413511507054</v>
      </c>
      <c r="E11" s="249">
        <f t="shared" si="0"/>
        <v>115.69413511507054</v>
      </c>
      <c r="F11" s="78">
        <f t="shared" si="1"/>
        <v>0.0006712962962962948</v>
      </c>
      <c r="G11" s="26"/>
      <c r="H11" s="28"/>
      <c r="I11" s="29"/>
    </row>
    <row r="12" spans="1:9" ht="15" customHeight="1">
      <c r="A12" s="76" t="s">
        <v>55</v>
      </c>
      <c r="B12" s="150" t="s">
        <v>725</v>
      </c>
      <c r="C12" s="188">
        <v>0.016574074074074074</v>
      </c>
      <c r="D12" s="37">
        <f t="shared" si="2"/>
        <v>90.01396648044692</v>
      </c>
      <c r="E12" s="249">
        <f t="shared" si="0"/>
        <v>110.01396648044692</v>
      </c>
      <c r="F12" s="78">
        <f t="shared" si="1"/>
        <v>0.0016550925925925917</v>
      </c>
      <c r="G12" s="26"/>
      <c r="H12" s="28"/>
      <c r="I12" s="29"/>
    </row>
    <row r="13" spans="1:9" ht="15" customHeight="1">
      <c r="A13" s="76" t="s">
        <v>56</v>
      </c>
      <c r="B13" s="150" t="s">
        <v>710</v>
      </c>
      <c r="C13" s="188">
        <v>0.01702546296296296</v>
      </c>
      <c r="D13" s="37">
        <f t="shared" si="2"/>
        <v>87.62746430999321</v>
      </c>
      <c r="E13" s="249">
        <f t="shared" si="0"/>
        <v>107.62746430999321</v>
      </c>
      <c r="F13" s="78">
        <f t="shared" si="1"/>
        <v>0.0021064814814814783</v>
      </c>
      <c r="G13" s="26"/>
      <c r="H13" s="28"/>
      <c r="I13" s="29"/>
    </row>
    <row r="14" spans="1:9" ht="15" customHeight="1">
      <c r="A14" s="76" t="s">
        <v>57</v>
      </c>
      <c r="B14" s="150" t="s">
        <v>789</v>
      </c>
      <c r="C14" s="188">
        <v>0.018703703703703705</v>
      </c>
      <c r="D14" s="37">
        <f t="shared" si="2"/>
        <v>79.76485148514851</v>
      </c>
      <c r="E14" s="249">
        <f t="shared" si="0"/>
        <v>99.76485148514851</v>
      </c>
      <c r="F14" s="78">
        <f t="shared" si="1"/>
        <v>0.0037847222222222223</v>
      </c>
      <c r="G14" s="26"/>
      <c r="H14" s="28"/>
      <c r="I14" s="29"/>
    </row>
    <row r="15" spans="1:9" ht="15" customHeight="1">
      <c r="A15" s="76" t="s">
        <v>58</v>
      </c>
      <c r="B15" s="150" t="s">
        <v>743</v>
      </c>
      <c r="C15" s="188">
        <v>0.019131944444444444</v>
      </c>
      <c r="D15" s="37">
        <f t="shared" si="2"/>
        <v>77.9794313369631</v>
      </c>
      <c r="E15" s="249">
        <f t="shared" si="0"/>
        <v>97.9794313369631</v>
      </c>
      <c r="F15" s="78">
        <f t="shared" si="1"/>
        <v>0.004212962962962962</v>
      </c>
      <c r="G15" s="26"/>
      <c r="H15" s="28"/>
      <c r="I15" s="29"/>
    </row>
    <row r="16" spans="1:9" ht="15" customHeight="1">
      <c r="A16" s="76" t="s">
        <v>59</v>
      </c>
      <c r="B16" s="150" t="s">
        <v>776</v>
      </c>
      <c r="C16" s="188">
        <v>0.01931712962962963</v>
      </c>
      <c r="D16" s="37">
        <f t="shared" si="2"/>
        <v>77.23187537447575</v>
      </c>
      <c r="E16" s="249">
        <f t="shared" si="0"/>
        <v>97.23187537447575</v>
      </c>
      <c r="F16" s="78">
        <f t="shared" si="1"/>
        <v>0.004398148148148146</v>
      </c>
      <c r="G16" s="26"/>
      <c r="H16" s="28"/>
      <c r="I16" s="29"/>
    </row>
    <row r="17" spans="1:9" ht="15" customHeight="1">
      <c r="A17" s="76" t="s">
        <v>60</v>
      </c>
      <c r="B17" s="150" t="s">
        <v>777</v>
      </c>
      <c r="C17" s="188">
        <v>0.020810185185185185</v>
      </c>
      <c r="D17" s="37">
        <f t="shared" si="2"/>
        <v>71.69076751946608</v>
      </c>
      <c r="E17" s="249">
        <f t="shared" si="0"/>
        <v>91.69076751946608</v>
      </c>
      <c r="F17" s="78">
        <f t="shared" si="1"/>
        <v>0.005891203703703702</v>
      </c>
      <c r="G17" s="26"/>
      <c r="H17" s="28"/>
      <c r="I17" s="29"/>
    </row>
    <row r="18" spans="1:9" ht="15" customHeight="1">
      <c r="A18" s="76" t="s">
        <v>61</v>
      </c>
      <c r="B18" s="150" t="s">
        <v>676</v>
      </c>
      <c r="C18" s="188">
        <v>0.021342592592592594</v>
      </c>
      <c r="D18" s="37">
        <f t="shared" si="2"/>
        <v>69.90238611713666</v>
      </c>
      <c r="E18" s="249">
        <f t="shared" si="0"/>
        <v>89.90238611713666</v>
      </c>
      <c r="F18" s="78">
        <f t="shared" si="1"/>
        <v>0.006423611111111111</v>
      </c>
      <c r="G18" s="26"/>
      <c r="H18" s="28"/>
      <c r="I18" s="29"/>
    </row>
    <row r="19" spans="1:9" ht="15" customHeight="1">
      <c r="A19" s="76" t="s">
        <v>62</v>
      </c>
      <c r="B19" s="150" t="s">
        <v>692</v>
      </c>
      <c r="C19" s="188">
        <v>0.021354166666666664</v>
      </c>
      <c r="D19" s="37">
        <f t="shared" si="2"/>
        <v>69.86449864498645</v>
      </c>
      <c r="E19" s="249">
        <f t="shared" si="0"/>
        <v>89.86449864498645</v>
      </c>
      <c r="F19" s="78">
        <f t="shared" si="1"/>
        <v>0.006435185185185181</v>
      </c>
      <c r="G19" s="26"/>
      <c r="H19" s="28"/>
      <c r="I19" s="29"/>
    </row>
    <row r="20" spans="1:9" ht="15" customHeight="1">
      <c r="A20" s="76" t="s">
        <v>63</v>
      </c>
      <c r="B20" s="150" t="s">
        <v>753</v>
      </c>
      <c r="C20" s="188">
        <v>0.02170138888888889</v>
      </c>
      <c r="D20" s="37">
        <f t="shared" si="2"/>
        <v>68.74666666666667</v>
      </c>
      <c r="E20" s="249">
        <f t="shared" si="0"/>
        <v>88.74666666666667</v>
      </c>
      <c r="F20" s="78">
        <f t="shared" si="1"/>
        <v>0.006782407407407409</v>
      </c>
      <c r="G20" s="26"/>
      <c r="H20" s="28"/>
      <c r="I20" s="29"/>
    </row>
    <row r="21" spans="1:9" ht="15" customHeight="1">
      <c r="A21" s="76" t="s">
        <v>64</v>
      </c>
      <c r="B21" s="150" t="s">
        <v>720</v>
      </c>
      <c r="C21" s="188">
        <v>0.02175925925925926</v>
      </c>
      <c r="D21" s="37">
        <f t="shared" si="2"/>
        <v>68.56382978723404</v>
      </c>
      <c r="E21" s="249">
        <f t="shared" si="0"/>
        <v>88.56382978723404</v>
      </c>
      <c r="F21" s="78">
        <f t="shared" si="1"/>
        <v>0.006840277777777777</v>
      </c>
      <c r="G21" s="26"/>
      <c r="H21" s="28"/>
      <c r="I21" s="29"/>
    </row>
    <row r="22" spans="1:9" ht="15" customHeight="1">
      <c r="A22" s="76" t="s">
        <v>65</v>
      </c>
      <c r="B22" s="150" t="s">
        <v>790</v>
      </c>
      <c r="C22" s="188">
        <v>0.02179398148148148</v>
      </c>
      <c r="D22" s="37">
        <f t="shared" si="2"/>
        <v>68.45459373340415</v>
      </c>
      <c r="E22" s="249">
        <f t="shared" si="0"/>
        <v>88.45459373340415</v>
      </c>
      <c r="F22" s="78">
        <f t="shared" si="1"/>
        <v>0.006874999999999997</v>
      </c>
      <c r="G22" s="26"/>
      <c r="H22" s="28"/>
      <c r="I22" s="29"/>
    </row>
    <row r="23" spans="1:9" ht="15" customHeight="1">
      <c r="A23" s="76" t="s">
        <v>66</v>
      </c>
      <c r="B23" s="150" t="s">
        <v>730</v>
      </c>
      <c r="C23" s="188">
        <v>0.02210648148148148</v>
      </c>
      <c r="D23" s="37">
        <f t="shared" si="2"/>
        <v>67.4869109947644</v>
      </c>
      <c r="E23" s="249">
        <f t="shared" si="0"/>
        <v>87.4869109947644</v>
      </c>
      <c r="F23" s="78">
        <f t="shared" si="1"/>
        <v>0.007187499999999998</v>
      </c>
      <c r="G23" s="26"/>
      <c r="H23" s="28"/>
      <c r="I23" s="29"/>
    </row>
    <row r="24" spans="1:9" ht="15" customHeight="1">
      <c r="A24" s="76" t="s">
        <v>67</v>
      </c>
      <c r="B24" s="150" t="s">
        <v>703</v>
      </c>
      <c r="C24" s="188">
        <v>0.022499999999999996</v>
      </c>
      <c r="D24" s="37">
        <f t="shared" si="2"/>
        <v>66.30658436213993</v>
      </c>
      <c r="E24" s="249">
        <f t="shared" si="0"/>
        <v>86.30658436213993</v>
      </c>
      <c r="F24" s="78">
        <f t="shared" si="1"/>
        <v>0.007581018518518513</v>
      </c>
      <c r="G24" s="26"/>
      <c r="H24" s="28"/>
      <c r="I24" s="29"/>
    </row>
    <row r="25" spans="1:9" ht="15" customHeight="1">
      <c r="A25" s="76" t="s">
        <v>68</v>
      </c>
      <c r="B25" s="150" t="s">
        <v>716</v>
      </c>
      <c r="C25" s="188">
        <v>0.023622685185185188</v>
      </c>
      <c r="D25" s="37">
        <f t="shared" si="2"/>
        <v>63.155316021558065</v>
      </c>
      <c r="E25" s="249">
        <f t="shared" si="0"/>
        <v>83.15531602155806</v>
      </c>
      <c r="F25" s="78">
        <f t="shared" si="1"/>
        <v>0.008703703703703705</v>
      </c>
      <c r="G25" s="26"/>
      <c r="H25" s="28"/>
      <c r="I25" s="29"/>
    </row>
    <row r="26" spans="1:9" ht="15" customHeight="1">
      <c r="A26" s="76" t="s">
        <v>69</v>
      </c>
      <c r="B26" s="150" t="s">
        <v>778</v>
      </c>
      <c r="C26" s="188">
        <v>0.024097222222222225</v>
      </c>
      <c r="D26" s="37">
        <f t="shared" si="2"/>
        <v>61.91162343900096</v>
      </c>
      <c r="E26" s="249">
        <f t="shared" si="0"/>
        <v>81.91162343900096</v>
      </c>
      <c r="F26" s="78">
        <f t="shared" si="1"/>
        <v>0.009178240740740742</v>
      </c>
      <c r="G26" s="26"/>
      <c r="H26" s="28"/>
      <c r="I26" s="29"/>
    </row>
    <row r="27" spans="1:9" ht="15" customHeight="1">
      <c r="A27" s="76" t="s">
        <v>70</v>
      </c>
      <c r="B27" s="150" t="s">
        <v>683</v>
      </c>
      <c r="C27" s="188">
        <v>0.0249537037037037</v>
      </c>
      <c r="D27" s="37">
        <f t="shared" si="2"/>
        <v>59.78664192949908</v>
      </c>
      <c r="E27" s="249">
        <f t="shared" si="0"/>
        <v>79.78664192949908</v>
      </c>
      <c r="F27" s="78">
        <f t="shared" si="1"/>
        <v>0.010034722222222217</v>
      </c>
      <c r="G27" s="26"/>
      <c r="H27" s="28"/>
      <c r="I27" s="29"/>
    </row>
    <row r="28" spans="1:9" ht="15" customHeight="1">
      <c r="A28" s="76" t="s">
        <v>71</v>
      </c>
      <c r="B28" s="150" t="s">
        <v>707</v>
      </c>
      <c r="C28" s="188">
        <v>0.025092592592592593</v>
      </c>
      <c r="D28" s="37">
        <f t="shared" si="2"/>
        <v>59.45571955719557</v>
      </c>
      <c r="E28" s="249">
        <f t="shared" si="0"/>
        <v>79.45571955719558</v>
      </c>
      <c r="F28" s="78">
        <f t="shared" si="1"/>
        <v>0.01017361111111111</v>
      </c>
      <c r="G28" s="26"/>
      <c r="H28" s="28"/>
      <c r="I28" s="29"/>
    </row>
    <row r="29" spans="1:9" ht="15" customHeight="1">
      <c r="A29" s="76" t="s">
        <v>72</v>
      </c>
      <c r="B29" s="150" t="s">
        <v>674</v>
      </c>
      <c r="C29" s="188">
        <v>0.02511574074074074</v>
      </c>
      <c r="D29" s="37">
        <f t="shared" si="2"/>
        <v>59.400921658986185</v>
      </c>
      <c r="E29" s="249">
        <f t="shared" si="0"/>
        <v>79.40092165898619</v>
      </c>
      <c r="F29" s="78">
        <f t="shared" si="1"/>
        <v>0.010196759259259258</v>
      </c>
      <c r="G29" s="26"/>
      <c r="H29" s="28"/>
      <c r="I29" s="29"/>
    </row>
    <row r="30" spans="1:9" ht="15" customHeight="1">
      <c r="A30" s="76" t="s">
        <v>73</v>
      </c>
      <c r="B30" s="150" t="s">
        <v>708</v>
      </c>
      <c r="C30" s="188">
        <v>0.0256712962962963</v>
      </c>
      <c r="D30" s="37">
        <f t="shared" si="2"/>
        <v>58.11541929666366</v>
      </c>
      <c r="E30" s="249">
        <f t="shared" si="0"/>
        <v>78.11541929666366</v>
      </c>
      <c r="F30" s="78">
        <f t="shared" si="1"/>
        <v>0.010752314814814817</v>
      </c>
      <c r="G30" s="26"/>
      <c r="H30" s="28"/>
      <c r="I30" s="29"/>
    </row>
    <row r="31" spans="1:9" ht="15" customHeight="1">
      <c r="A31" s="76" t="s">
        <v>74</v>
      </c>
      <c r="B31" s="150" t="s">
        <v>739</v>
      </c>
      <c r="C31" s="188">
        <v>0.025821759259259256</v>
      </c>
      <c r="D31" s="37">
        <f t="shared" si="2"/>
        <v>57.776781712236684</v>
      </c>
      <c r="E31" s="249">
        <f t="shared" si="0"/>
        <v>77.77678171223668</v>
      </c>
      <c r="F31" s="78">
        <f t="shared" si="1"/>
        <v>0.010902777777777773</v>
      </c>
      <c r="G31" s="26"/>
      <c r="H31" s="28"/>
      <c r="I31" s="29"/>
    </row>
    <row r="32" spans="1:9" ht="15" customHeight="1">
      <c r="A32" s="76" t="s">
        <v>75</v>
      </c>
      <c r="B32" s="150" t="s">
        <v>680</v>
      </c>
      <c r="C32" s="188">
        <v>0.02638888888888889</v>
      </c>
      <c r="D32" s="37">
        <f t="shared" si="2"/>
        <v>56.53508771929825</v>
      </c>
      <c r="E32" s="249">
        <f t="shared" si="0"/>
        <v>76.53508771929825</v>
      </c>
      <c r="F32" s="78">
        <f t="shared" si="1"/>
        <v>0.011469907407407406</v>
      </c>
      <c r="G32" s="26"/>
      <c r="H32" s="28"/>
      <c r="I32" s="29"/>
    </row>
    <row r="33" spans="1:9" ht="15" customHeight="1">
      <c r="A33" s="76" t="s">
        <v>76</v>
      </c>
      <c r="B33" s="150" t="s">
        <v>686</v>
      </c>
      <c r="C33" s="188">
        <v>0.026724537037037036</v>
      </c>
      <c r="D33" s="37">
        <f t="shared" si="2"/>
        <v>55.82503248159377</v>
      </c>
      <c r="E33" s="249">
        <f t="shared" si="0"/>
        <v>75.82503248159378</v>
      </c>
      <c r="F33" s="78">
        <f t="shared" si="1"/>
        <v>0.011805555555555554</v>
      </c>
      <c r="G33" s="26"/>
      <c r="H33" s="28"/>
      <c r="I33" s="29"/>
    </row>
    <row r="34" spans="1:9" ht="15" customHeight="1">
      <c r="A34" s="76" t="s">
        <v>77</v>
      </c>
      <c r="B34" s="150" t="s">
        <v>823</v>
      </c>
      <c r="C34" s="188">
        <v>0.026921296296296294</v>
      </c>
      <c r="D34" s="37">
        <f t="shared" si="2"/>
        <v>55.41702493551162</v>
      </c>
      <c r="E34" s="249">
        <f t="shared" si="0"/>
        <v>75.41702493551162</v>
      </c>
      <c r="F34" s="78">
        <f t="shared" si="1"/>
        <v>0.012002314814814811</v>
      </c>
      <c r="G34" s="26"/>
      <c r="H34" s="28"/>
      <c r="I34" s="29"/>
    </row>
    <row r="35" spans="1:9" ht="15" customHeight="1">
      <c r="A35" s="76" t="s">
        <v>78</v>
      </c>
      <c r="B35" s="150" t="s">
        <v>701</v>
      </c>
      <c r="C35" s="188">
        <v>0.029490740740740744</v>
      </c>
      <c r="D35" s="37">
        <f t="shared" si="2"/>
        <v>50.588697017268444</v>
      </c>
      <c r="E35" s="249">
        <f t="shared" si="0"/>
        <v>70.58869701726844</v>
      </c>
      <c r="F35" s="78">
        <f t="shared" si="1"/>
        <v>0.014571759259259262</v>
      </c>
      <c r="G35" s="26"/>
      <c r="H35" s="28"/>
      <c r="I35" s="29"/>
    </row>
    <row r="36" spans="1:9" ht="15" customHeight="1">
      <c r="A36" s="76" t="s">
        <v>79</v>
      </c>
      <c r="B36" s="150" t="s">
        <v>677</v>
      </c>
      <c r="C36" s="188">
        <v>0.02952546296296296</v>
      </c>
      <c r="D36" s="37">
        <f t="shared" si="2"/>
        <v>50.52920423363388</v>
      </c>
      <c r="E36" s="249">
        <f t="shared" si="0"/>
        <v>70.52920423363388</v>
      </c>
      <c r="F36" s="78">
        <f t="shared" si="1"/>
        <v>0.014606481481481479</v>
      </c>
      <c r="G36" s="26"/>
      <c r="H36" s="28"/>
      <c r="I36" s="29"/>
    </row>
    <row r="37" spans="1:9" ht="15" customHeight="1">
      <c r="A37" s="76" t="s">
        <v>80</v>
      </c>
      <c r="B37" s="150" t="s">
        <v>801</v>
      </c>
      <c r="C37" s="188">
        <v>0.029652777777777778</v>
      </c>
      <c r="D37" s="37">
        <f t="shared" si="2"/>
        <v>50.312256049960965</v>
      </c>
      <c r="E37" s="249">
        <f t="shared" si="0"/>
        <v>70.31225604996096</v>
      </c>
      <c r="F37" s="78">
        <f t="shared" si="1"/>
        <v>0.014733796296296295</v>
      </c>
      <c r="G37" s="26"/>
      <c r="H37" s="28"/>
      <c r="I37" s="29"/>
    </row>
    <row r="38" spans="1:9" ht="15" customHeight="1">
      <c r="A38" s="76" t="s">
        <v>81</v>
      </c>
      <c r="B38" s="150" t="s">
        <v>727</v>
      </c>
      <c r="C38" s="188">
        <v>0.03005787037037037</v>
      </c>
      <c r="D38" s="37">
        <f t="shared" si="2"/>
        <v>49.634193299961495</v>
      </c>
      <c r="E38" s="249">
        <f t="shared" si="0"/>
        <v>69.6341932999615</v>
      </c>
      <c r="F38" s="78">
        <f t="shared" si="1"/>
        <v>0.015138888888888887</v>
      </c>
      <c r="G38" s="26"/>
      <c r="H38" s="28"/>
      <c r="I38" s="29"/>
    </row>
    <row r="39" spans="1:9" ht="15" customHeight="1">
      <c r="A39" s="76" t="s">
        <v>82</v>
      </c>
      <c r="B39" s="150" t="s">
        <v>755</v>
      </c>
      <c r="C39" s="188">
        <v>0.03164351851851852</v>
      </c>
      <c r="D39" s="37">
        <f t="shared" si="2"/>
        <v>47.14703730797367</v>
      </c>
      <c r="E39" s="249">
        <f t="shared" si="0"/>
        <v>67.14703730797368</v>
      </c>
      <c r="F39" s="78">
        <f t="shared" si="1"/>
        <v>0.016724537037037038</v>
      </c>
      <c r="G39" s="26"/>
      <c r="H39" s="28"/>
      <c r="I39" s="29"/>
    </row>
    <row r="40" spans="1:9" ht="15" customHeight="1">
      <c r="A40" s="76" t="s">
        <v>83</v>
      </c>
      <c r="B40" s="150" t="s">
        <v>698</v>
      </c>
      <c r="C40" s="188">
        <v>0.032025462962962964</v>
      </c>
      <c r="D40" s="37">
        <f t="shared" si="2"/>
        <v>46.584748825442716</v>
      </c>
      <c r="E40" s="249">
        <f t="shared" si="0"/>
        <v>66.58474882544272</v>
      </c>
      <c r="F40" s="78">
        <f t="shared" si="1"/>
        <v>0.01710648148148148</v>
      </c>
      <c r="G40" s="26"/>
      <c r="H40" s="28"/>
      <c r="I40" s="29"/>
    </row>
    <row r="41" spans="1:9" ht="15" customHeight="1">
      <c r="A41" s="76" t="s">
        <v>84</v>
      </c>
      <c r="B41" s="150" t="s">
        <v>706</v>
      </c>
      <c r="C41" s="188">
        <v>0.0416550925925926</v>
      </c>
      <c r="D41" s="37">
        <f t="shared" si="2"/>
        <v>35.81550430675187</v>
      </c>
      <c r="E41" s="249">
        <f>E$4+D41</f>
        <v>55.81550430675187</v>
      </c>
      <c r="F41" s="78">
        <f t="shared" si="1"/>
        <v>0.026736111111111113</v>
      </c>
      <c r="G41" s="26"/>
      <c r="H41" s="28"/>
      <c r="I41" s="29"/>
    </row>
  </sheetData>
  <sheetProtection selectLockedCells="1" selectUnlockedCells="1"/>
  <mergeCells count="6">
    <mergeCell ref="A1:F1"/>
    <mergeCell ref="A7:B7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83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9.75390625" style="10" bestFit="1" customWidth="1"/>
    <col min="4" max="4" width="7.875" style="0" bestFit="1" customWidth="1"/>
    <col min="5" max="5" width="14.25390625" style="0" bestFit="1" customWidth="1"/>
    <col min="6" max="6" width="7.875" style="0" bestFit="1" customWidth="1"/>
    <col min="8" max="8" width="13.25390625" style="0" bestFit="1" customWidth="1"/>
    <col min="9" max="9" width="12.375" style="0" customWidth="1"/>
    <col min="11" max="11" width="9.125" style="21" customWidth="1"/>
  </cols>
  <sheetData>
    <row r="1" spans="1:6" ht="27">
      <c r="A1" s="277" t="s">
        <v>871</v>
      </c>
      <c r="B1" s="277"/>
      <c r="C1" s="277"/>
      <c r="D1" s="277"/>
      <c r="E1" s="277"/>
      <c r="F1" s="277"/>
    </row>
    <row r="2" ht="12.75" customHeight="1">
      <c r="A2" t="s">
        <v>27</v>
      </c>
    </row>
    <row r="3" spans="1:6" ht="12.75" customHeight="1">
      <c r="A3" s="117"/>
      <c r="B3" s="117"/>
      <c r="C3" s="118"/>
      <c r="D3" s="120"/>
      <c r="E3" s="118" t="s">
        <v>13</v>
      </c>
      <c r="F3" s="119"/>
    </row>
    <row r="4" spans="1:6" ht="12.75" customHeight="1">
      <c r="A4" s="276" t="s">
        <v>14</v>
      </c>
      <c r="B4" s="276"/>
      <c r="C4" s="186" t="s">
        <v>15</v>
      </c>
      <c r="E4" s="118">
        <v>20</v>
      </c>
      <c r="F4" s="119"/>
    </row>
    <row r="5" spans="1:6" ht="12.75" customHeight="1">
      <c r="A5" s="276" t="s">
        <v>16</v>
      </c>
      <c r="B5" s="276"/>
      <c r="C5" s="211">
        <v>44402</v>
      </c>
      <c r="D5" s="120"/>
      <c r="E5" s="119"/>
      <c r="F5" s="119"/>
    </row>
    <row r="6" spans="1:6" ht="12.75" customHeight="1">
      <c r="A6" s="276" t="s">
        <v>17</v>
      </c>
      <c r="B6" s="276"/>
      <c r="C6" s="279" t="s">
        <v>28</v>
      </c>
      <c r="D6" s="279"/>
      <c r="E6" s="279"/>
      <c r="F6" s="279"/>
    </row>
    <row r="7" spans="1:6" ht="12.75" customHeight="1" thickBot="1">
      <c r="A7" s="276" t="s">
        <v>19</v>
      </c>
      <c r="B7" s="276"/>
      <c r="C7" s="121">
        <f>COUNTA(B9:B857)</f>
        <v>48</v>
      </c>
      <c r="D7" s="119"/>
      <c r="E7" s="119"/>
      <c r="F7" s="119"/>
    </row>
    <row r="8" spans="1:6" ht="15" customHeight="1" thickBot="1">
      <c r="A8" s="59" t="s">
        <v>20</v>
      </c>
      <c r="B8" s="60"/>
      <c r="C8" s="50" t="s">
        <v>21</v>
      </c>
      <c r="D8" s="61" t="s">
        <v>22</v>
      </c>
      <c r="E8" s="50" t="s">
        <v>23</v>
      </c>
      <c r="F8" s="72" t="s">
        <v>3</v>
      </c>
    </row>
    <row r="9" spans="1:8" ht="12.75" customHeight="1">
      <c r="A9" s="36" t="s">
        <v>52</v>
      </c>
      <c r="B9" s="184" t="s">
        <v>747</v>
      </c>
      <c r="C9" s="189">
        <v>0.024201388888888887</v>
      </c>
      <c r="D9" s="37">
        <f aca="true" t="shared" si="0" ref="D9:D40">(C$9/C9)*100</f>
        <v>100</v>
      </c>
      <c r="E9" s="38">
        <f aca="true" t="shared" si="1" ref="E9:E40">D9+E$4</f>
        <v>120</v>
      </c>
      <c r="F9" s="176">
        <f aca="true" t="shared" si="2" ref="F9:F41">C9-C$9</f>
        <v>0</v>
      </c>
      <c r="H9" s="96"/>
    </row>
    <row r="10" spans="1:8" ht="12.75" customHeight="1">
      <c r="A10" s="33" t="s">
        <v>53</v>
      </c>
      <c r="B10" s="169" t="s">
        <v>816</v>
      </c>
      <c r="C10" s="188">
        <v>0.02442129629629629</v>
      </c>
      <c r="D10" s="34">
        <f t="shared" si="0"/>
        <v>99.09952606635072</v>
      </c>
      <c r="E10" s="35">
        <f t="shared" si="1"/>
        <v>119.09952606635072</v>
      </c>
      <c r="F10" s="175">
        <f t="shared" si="2"/>
        <v>0.00021990740740740478</v>
      </c>
      <c r="H10" s="96"/>
    </row>
    <row r="11" spans="1:8" ht="12.75" customHeight="1">
      <c r="A11" s="33" t="s">
        <v>54</v>
      </c>
      <c r="B11" s="169" t="s">
        <v>872</v>
      </c>
      <c r="C11" s="188">
        <v>0.02462962962962963</v>
      </c>
      <c r="D11" s="34">
        <f t="shared" si="0"/>
        <v>98.26127819548871</v>
      </c>
      <c r="E11" s="35">
        <f t="shared" si="1"/>
        <v>118.26127819548871</v>
      </c>
      <c r="F11" s="175">
        <f t="shared" si="2"/>
        <v>0.0004282407407407429</v>
      </c>
      <c r="H11" s="96"/>
    </row>
    <row r="12" spans="1:8" ht="12.75" customHeight="1">
      <c r="A12" s="33" t="s">
        <v>55</v>
      </c>
      <c r="B12" s="169" t="s">
        <v>776</v>
      </c>
      <c r="C12" s="188">
        <v>0.024930555555555553</v>
      </c>
      <c r="D12" s="34">
        <f t="shared" si="0"/>
        <v>97.07520891364902</v>
      </c>
      <c r="E12" s="35">
        <f t="shared" si="1"/>
        <v>117.07520891364902</v>
      </c>
      <c r="F12" s="175">
        <f t="shared" si="2"/>
        <v>0.0007291666666666662</v>
      </c>
      <c r="H12" s="96"/>
    </row>
    <row r="13" spans="1:8" ht="12.75" customHeight="1">
      <c r="A13" s="33" t="s">
        <v>56</v>
      </c>
      <c r="B13" s="169" t="s">
        <v>819</v>
      </c>
      <c r="C13" s="188">
        <v>0.025439814814814814</v>
      </c>
      <c r="D13" s="34">
        <f t="shared" si="0"/>
        <v>95.1319381255687</v>
      </c>
      <c r="E13" s="35">
        <f t="shared" si="1"/>
        <v>115.1319381255687</v>
      </c>
      <c r="F13" s="175">
        <f t="shared" si="2"/>
        <v>0.0012384259259259275</v>
      </c>
      <c r="H13" s="96"/>
    </row>
    <row r="14" spans="1:8" ht="12.75" customHeight="1">
      <c r="A14" s="33" t="s">
        <v>57</v>
      </c>
      <c r="B14" s="169" t="s">
        <v>692</v>
      </c>
      <c r="C14" s="188">
        <v>0.025925925925925925</v>
      </c>
      <c r="D14" s="34">
        <f t="shared" si="0"/>
        <v>93.34821428571428</v>
      </c>
      <c r="E14" s="35">
        <f t="shared" si="1"/>
        <v>113.34821428571428</v>
      </c>
      <c r="F14" s="175">
        <f t="shared" si="2"/>
        <v>0.0017245370370370383</v>
      </c>
      <c r="H14" s="96"/>
    </row>
    <row r="15" spans="1:8" ht="12.75" customHeight="1">
      <c r="A15" s="33" t="s">
        <v>58</v>
      </c>
      <c r="B15" s="169" t="s">
        <v>761</v>
      </c>
      <c r="C15" s="188">
        <v>0.026203703703703705</v>
      </c>
      <c r="D15" s="34">
        <f t="shared" si="0"/>
        <v>92.35865724381624</v>
      </c>
      <c r="E15" s="35">
        <f t="shared" si="1"/>
        <v>112.35865724381624</v>
      </c>
      <c r="F15" s="175">
        <f t="shared" si="2"/>
        <v>0.002002314814814818</v>
      </c>
      <c r="H15" s="96"/>
    </row>
    <row r="16" spans="1:8" ht="12.75" customHeight="1">
      <c r="A16" s="33" t="s">
        <v>59</v>
      </c>
      <c r="B16" s="169" t="s">
        <v>873</v>
      </c>
      <c r="C16" s="188">
        <v>0.02625</v>
      </c>
      <c r="D16" s="34">
        <f t="shared" si="0"/>
        <v>92.19576719576719</v>
      </c>
      <c r="E16" s="35">
        <f t="shared" si="1"/>
        <v>112.19576719576719</v>
      </c>
      <c r="F16" s="175">
        <f t="shared" si="2"/>
        <v>0.002048611111111112</v>
      </c>
      <c r="H16" s="96"/>
    </row>
    <row r="17" spans="1:8" ht="12.75" customHeight="1">
      <c r="A17" s="33" t="s">
        <v>60</v>
      </c>
      <c r="B17" s="169" t="s">
        <v>748</v>
      </c>
      <c r="C17" s="188">
        <v>0.02664351851851852</v>
      </c>
      <c r="D17" s="34">
        <f t="shared" si="0"/>
        <v>90.8340573414422</v>
      </c>
      <c r="E17" s="35">
        <f t="shared" si="1"/>
        <v>110.8340573414422</v>
      </c>
      <c r="F17" s="175">
        <f t="shared" si="2"/>
        <v>0.0024421296296296344</v>
      </c>
      <c r="H17" s="96"/>
    </row>
    <row r="18" spans="1:8" ht="12.75" customHeight="1">
      <c r="A18" s="33" t="s">
        <v>61</v>
      </c>
      <c r="B18" s="169" t="s">
        <v>820</v>
      </c>
      <c r="C18" s="188">
        <v>0.0278125</v>
      </c>
      <c r="D18" s="34">
        <f t="shared" si="0"/>
        <v>87.01622971285892</v>
      </c>
      <c r="E18" s="35">
        <f t="shared" si="1"/>
        <v>107.01622971285892</v>
      </c>
      <c r="F18" s="175">
        <f t="shared" si="2"/>
        <v>0.0036111111111111135</v>
      </c>
      <c r="H18" s="96"/>
    </row>
    <row r="19" spans="1:6" ht="12.75" customHeight="1">
      <c r="A19" s="33" t="s">
        <v>62</v>
      </c>
      <c r="B19" s="169" t="s">
        <v>688</v>
      </c>
      <c r="C19" s="188">
        <v>0.02798611111111111</v>
      </c>
      <c r="D19" s="34">
        <f t="shared" si="0"/>
        <v>86.47642679900743</v>
      </c>
      <c r="E19" s="35">
        <f t="shared" si="1"/>
        <v>106.47642679900743</v>
      </c>
      <c r="F19" s="175">
        <f t="shared" si="2"/>
        <v>0.003784722222222224</v>
      </c>
    </row>
    <row r="20" spans="1:8" ht="12.75" customHeight="1">
      <c r="A20" s="33" t="s">
        <v>63</v>
      </c>
      <c r="B20" s="169" t="s">
        <v>874</v>
      </c>
      <c r="C20" s="188">
        <v>0.028101851851851854</v>
      </c>
      <c r="D20" s="34">
        <f t="shared" si="0"/>
        <v>86.12026359143327</v>
      </c>
      <c r="E20" s="35">
        <f t="shared" si="1"/>
        <v>106.12026359143327</v>
      </c>
      <c r="F20" s="175">
        <f t="shared" si="2"/>
        <v>0.0039004629629629667</v>
      </c>
      <c r="H20" s="96"/>
    </row>
    <row r="21" spans="1:8" ht="12.75" customHeight="1">
      <c r="A21" s="33" t="s">
        <v>64</v>
      </c>
      <c r="B21" s="169" t="s">
        <v>738</v>
      </c>
      <c r="C21" s="188">
        <v>0.02821759259259259</v>
      </c>
      <c r="D21" s="34">
        <f t="shared" si="0"/>
        <v>85.7670221493027</v>
      </c>
      <c r="E21" s="35">
        <f t="shared" si="1"/>
        <v>105.7670221493027</v>
      </c>
      <c r="F21" s="175">
        <f t="shared" si="2"/>
        <v>0.004016203703703702</v>
      </c>
      <c r="H21" s="96"/>
    </row>
    <row r="22" spans="1:8" ht="12.75" customHeight="1">
      <c r="A22" s="33" t="s">
        <v>65</v>
      </c>
      <c r="B22" s="169" t="s">
        <v>875</v>
      </c>
      <c r="C22" s="188">
        <v>0.02957175925925926</v>
      </c>
      <c r="D22" s="34">
        <f t="shared" si="0"/>
        <v>81.83953033268101</v>
      </c>
      <c r="E22" s="35">
        <f t="shared" si="1"/>
        <v>101.83953033268101</v>
      </c>
      <c r="F22" s="175">
        <f t="shared" si="2"/>
        <v>0.005370370370370373</v>
      </c>
      <c r="H22" s="96"/>
    </row>
    <row r="23" spans="1:8" ht="12.75" customHeight="1">
      <c r="A23" s="33" t="s">
        <v>66</v>
      </c>
      <c r="B23" s="169" t="s">
        <v>719</v>
      </c>
      <c r="C23" s="188">
        <v>0.029861111111111113</v>
      </c>
      <c r="D23" s="34">
        <f t="shared" si="0"/>
        <v>81.04651162790697</v>
      </c>
      <c r="E23" s="35">
        <f t="shared" si="1"/>
        <v>101.04651162790697</v>
      </c>
      <c r="F23" s="175">
        <f t="shared" si="2"/>
        <v>0.005659722222222226</v>
      </c>
      <c r="H23" s="96"/>
    </row>
    <row r="24" spans="1:8" ht="12.75" customHeight="1">
      <c r="A24" s="33" t="s">
        <v>67</v>
      </c>
      <c r="B24" s="169" t="s">
        <v>686</v>
      </c>
      <c r="C24" s="188">
        <v>0.03002314814814815</v>
      </c>
      <c r="D24" s="34">
        <f t="shared" si="0"/>
        <v>80.60909791827294</v>
      </c>
      <c r="E24" s="35">
        <f t="shared" si="1"/>
        <v>100.60909791827294</v>
      </c>
      <c r="F24" s="175">
        <f t="shared" si="2"/>
        <v>0.005821759259259263</v>
      </c>
      <c r="H24" s="96"/>
    </row>
    <row r="25" spans="1:8" ht="12.75" customHeight="1">
      <c r="A25" s="33" t="s">
        <v>68</v>
      </c>
      <c r="B25" s="169" t="s">
        <v>710</v>
      </c>
      <c r="C25" s="188">
        <v>0.03026620370370371</v>
      </c>
      <c r="D25" s="34">
        <f t="shared" si="0"/>
        <v>79.96175908221795</v>
      </c>
      <c r="E25" s="35">
        <f t="shared" si="1"/>
        <v>99.96175908221795</v>
      </c>
      <c r="F25" s="175">
        <f t="shared" si="2"/>
        <v>0.0060648148148148215</v>
      </c>
      <c r="H25" s="96"/>
    </row>
    <row r="26" spans="1:8" ht="12.75" customHeight="1">
      <c r="A26" s="33" t="s">
        <v>69</v>
      </c>
      <c r="B26" s="169" t="s">
        <v>734</v>
      </c>
      <c r="C26" s="188">
        <v>0.03037037037037037</v>
      </c>
      <c r="D26" s="34">
        <f t="shared" si="0"/>
        <v>79.68749999999999</v>
      </c>
      <c r="E26" s="35">
        <f t="shared" si="1"/>
        <v>99.68749999999999</v>
      </c>
      <c r="F26" s="175">
        <f t="shared" si="2"/>
        <v>0.006168981481481484</v>
      </c>
      <c r="H26" s="96"/>
    </row>
    <row r="27" spans="1:8" ht="12.75" customHeight="1">
      <c r="A27" s="33" t="s">
        <v>70</v>
      </c>
      <c r="B27" s="169" t="s">
        <v>720</v>
      </c>
      <c r="C27" s="188">
        <v>0.030462962962962966</v>
      </c>
      <c r="D27" s="34">
        <f t="shared" si="0"/>
        <v>79.44528875379937</v>
      </c>
      <c r="E27" s="35">
        <f t="shared" si="1"/>
        <v>99.44528875379937</v>
      </c>
      <c r="F27" s="175">
        <f t="shared" si="2"/>
        <v>0.006261574074074079</v>
      </c>
      <c r="H27" s="96"/>
    </row>
    <row r="28" spans="1:8" ht="12.75" customHeight="1">
      <c r="A28" s="33" t="s">
        <v>71</v>
      </c>
      <c r="B28" s="169" t="s">
        <v>674</v>
      </c>
      <c r="C28" s="188">
        <v>0.0305787037037037</v>
      </c>
      <c r="D28" s="34">
        <f t="shared" si="0"/>
        <v>79.1445874337623</v>
      </c>
      <c r="E28" s="35">
        <f t="shared" si="1"/>
        <v>99.1445874337623</v>
      </c>
      <c r="F28" s="175">
        <f t="shared" si="2"/>
        <v>0.006377314814814815</v>
      </c>
      <c r="H28" s="96"/>
    </row>
    <row r="29" spans="1:8" ht="12.75" customHeight="1">
      <c r="A29" s="33" t="s">
        <v>72</v>
      </c>
      <c r="B29" s="169" t="s">
        <v>876</v>
      </c>
      <c r="C29" s="188">
        <v>0.030648148148148147</v>
      </c>
      <c r="D29" s="34">
        <f t="shared" si="0"/>
        <v>78.96525679758308</v>
      </c>
      <c r="E29" s="35">
        <f t="shared" si="1"/>
        <v>98.96525679758308</v>
      </c>
      <c r="F29" s="175">
        <f t="shared" si="2"/>
        <v>0.00644675925925926</v>
      </c>
      <c r="H29" s="96"/>
    </row>
    <row r="30" spans="1:6" ht="12.75" customHeight="1">
      <c r="A30" s="33" t="s">
        <v>73</v>
      </c>
      <c r="B30" s="169" t="s">
        <v>716</v>
      </c>
      <c r="C30" s="188">
        <v>0.030752314814814816</v>
      </c>
      <c r="D30" s="34">
        <f t="shared" si="0"/>
        <v>78.6977794505081</v>
      </c>
      <c r="E30" s="35">
        <f t="shared" si="1"/>
        <v>98.6977794505081</v>
      </c>
      <c r="F30" s="175">
        <f t="shared" si="2"/>
        <v>0.006550925925925929</v>
      </c>
    </row>
    <row r="31" spans="1:8" ht="12.75" customHeight="1">
      <c r="A31" s="33" t="s">
        <v>74</v>
      </c>
      <c r="B31" s="169" t="s">
        <v>780</v>
      </c>
      <c r="C31" s="188">
        <v>0.031006944444444445</v>
      </c>
      <c r="D31" s="34">
        <f t="shared" si="0"/>
        <v>78.05151175811869</v>
      </c>
      <c r="E31" s="35">
        <f t="shared" si="1"/>
        <v>98.05151175811869</v>
      </c>
      <c r="F31" s="175">
        <f t="shared" si="2"/>
        <v>0.006805555555555558</v>
      </c>
      <c r="H31" s="96"/>
    </row>
    <row r="32" spans="1:8" ht="12.75" customHeight="1">
      <c r="A32" s="33" t="s">
        <v>75</v>
      </c>
      <c r="B32" s="169" t="s">
        <v>823</v>
      </c>
      <c r="C32" s="188">
        <v>0.031064814814814812</v>
      </c>
      <c r="D32" s="34">
        <f t="shared" si="0"/>
        <v>77.90611028315946</v>
      </c>
      <c r="E32" s="35">
        <f t="shared" si="1"/>
        <v>97.90611028315946</v>
      </c>
      <c r="F32" s="175">
        <f t="shared" si="2"/>
        <v>0.006863425925925926</v>
      </c>
      <c r="H32" s="96"/>
    </row>
    <row r="33" spans="1:8" ht="12.75" customHeight="1">
      <c r="A33" s="33" t="s">
        <v>76</v>
      </c>
      <c r="B33" s="169" t="s">
        <v>743</v>
      </c>
      <c r="C33" s="188">
        <v>0.03123842592592593</v>
      </c>
      <c r="D33" s="34">
        <f t="shared" si="0"/>
        <v>77.47313819933306</v>
      </c>
      <c r="E33" s="35">
        <f t="shared" si="1"/>
        <v>97.47313819933306</v>
      </c>
      <c r="F33" s="175">
        <f t="shared" si="2"/>
        <v>0.007037037037037043</v>
      </c>
      <c r="H33" s="96"/>
    </row>
    <row r="34" spans="1:8" ht="12.75" customHeight="1">
      <c r="A34" s="33" t="s">
        <v>77</v>
      </c>
      <c r="B34" s="169" t="s">
        <v>698</v>
      </c>
      <c r="C34" s="188">
        <v>0.03141203703703704</v>
      </c>
      <c r="D34" s="34">
        <f t="shared" si="0"/>
        <v>77.04495210022107</v>
      </c>
      <c r="E34" s="35">
        <f t="shared" si="1"/>
        <v>97.04495210022107</v>
      </c>
      <c r="F34" s="175">
        <f t="shared" si="2"/>
        <v>0.00721064814814815</v>
      </c>
      <c r="H34" s="96"/>
    </row>
    <row r="35" spans="1:6" ht="12.75" customHeight="1">
      <c r="A35" s="33" t="s">
        <v>78</v>
      </c>
      <c r="B35" s="169" t="s">
        <v>821</v>
      </c>
      <c r="C35" s="188">
        <v>0.031435185185185184</v>
      </c>
      <c r="D35" s="34">
        <f t="shared" si="0"/>
        <v>76.98821796759941</v>
      </c>
      <c r="E35" s="35">
        <f t="shared" si="1"/>
        <v>96.98821796759941</v>
      </c>
      <c r="F35" s="175">
        <f t="shared" si="2"/>
        <v>0.007233796296296297</v>
      </c>
    </row>
    <row r="36" spans="1:6" ht="12.75" customHeight="1">
      <c r="A36" s="33" t="s">
        <v>79</v>
      </c>
      <c r="B36" s="169" t="s">
        <v>703</v>
      </c>
      <c r="C36" s="188">
        <v>0.031828703703703706</v>
      </c>
      <c r="D36" s="34">
        <f t="shared" si="0"/>
        <v>76.03636363636362</v>
      </c>
      <c r="E36" s="35">
        <f t="shared" si="1"/>
        <v>96.03636363636362</v>
      </c>
      <c r="F36" s="175">
        <f t="shared" si="2"/>
        <v>0.007627314814814819</v>
      </c>
    </row>
    <row r="37" spans="1:6" ht="12.75" customHeight="1">
      <c r="A37" s="33" t="s">
        <v>80</v>
      </c>
      <c r="B37" s="169" t="s">
        <v>683</v>
      </c>
      <c r="C37" s="188">
        <v>0.03239583333333333</v>
      </c>
      <c r="D37" s="34">
        <f t="shared" si="0"/>
        <v>74.70525187566987</v>
      </c>
      <c r="E37" s="35">
        <f t="shared" si="1"/>
        <v>94.70525187566987</v>
      </c>
      <c r="F37" s="175">
        <f t="shared" si="2"/>
        <v>0.008194444444444445</v>
      </c>
    </row>
    <row r="38" spans="1:8" ht="12.75" customHeight="1">
      <c r="A38" s="33" t="s">
        <v>81</v>
      </c>
      <c r="B38" s="169" t="s">
        <v>762</v>
      </c>
      <c r="C38" s="188">
        <v>0.03284722222222222</v>
      </c>
      <c r="D38" s="34">
        <f t="shared" si="0"/>
        <v>73.67864693446087</v>
      </c>
      <c r="E38" s="35">
        <f t="shared" si="1"/>
        <v>93.67864693446087</v>
      </c>
      <c r="F38" s="175">
        <f t="shared" si="2"/>
        <v>0.008645833333333335</v>
      </c>
      <c r="H38" s="96"/>
    </row>
    <row r="39" spans="1:8" ht="12.75" customHeight="1">
      <c r="A39" s="33" t="s">
        <v>82</v>
      </c>
      <c r="B39" s="169" t="s">
        <v>712</v>
      </c>
      <c r="C39" s="188">
        <v>0.032870370370370376</v>
      </c>
      <c r="D39" s="34">
        <f t="shared" si="0"/>
        <v>73.62676056338027</v>
      </c>
      <c r="E39" s="35">
        <f t="shared" si="1"/>
        <v>93.62676056338027</v>
      </c>
      <c r="F39" s="175">
        <f t="shared" si="2"/>
        <v>0.00866898148148149</v>
      </c>
      <c r="H39" s="96"/>
    </row>
    <row r="40" spans="1:8" ht="12.75" customHeight="1">
      <c r="A40" s="33" t="s">
        <v>83</v>
      </c>
      <c r="B40" s="169" t="s">
        <v>877</v>
      </c>
      <c r="C40" s="188">
        <v>0.0330787037037037</v>
      </c>
      <c r="D40" s="34">
        <f t="shared" si="0"/>
        <v>73.1630510846746</v>
      </c>
      <c r="E40" s="35">
        <f t="shared" si="1"/>
        <v>93.1630510846746</v>
      </c>
      <c r="F40" s="175">
        <f t="shared" si="2"/>
        <v>0.008877314814814814</v>
      </c>
      <c r="H40" s="96"/>
    </row>
    <row r="41" spans="1:6" ht="12.75" customHeight="1">
      <c r="A41" s="33" t="s">
        <v>84</v>
      </c>
      <c r="B41" s="169" t="s">
        <v>897</v>
      </c>
      <c r="C41" s="188">
        <v>0.03310185185185185</v>
      </c>
      <c r="D41" s="34">
        <f aca="true" t="shared" si="3" ref="D41:D56">(C$9/C41)*100</f>
        <v>73.1118881118881</v>
      </c>
      <c r="E41" s="35">
        <f aca="true" t="shared" si="4" ref="E41:E56">D41+E$4</f>
        <v>93.1118881118881</v>
      </c>
      <c r="F41" s="175">
        <f t="shared" si="2"/>
        <v>0.00890046296296296</v>
      </c>
    </row>
    <row r="42" spans="1:8" ht="12.75" customHeight="1">
      <c r="A42" s="33" t="s">
        <v>85</v>
      </c>
      <c r="B42" s="169" t="s">
        <v>753</v>
      </c>
      <c r="C42" s="188">
        <v>0.03391203703703704</v>
      </c>
      <c r="D42" s="34">
        <f t="shared" si="3"/>
        <v>71.36518771331058</v>
      </c>
      <c r="E42" s="35">
        <f t="shared" si="4"/>
        <v>91.36518771331058</v>
      </c>
      <c r="F42" s="175">
        <f aca="true" t="shared" si="5" ref="F42:F56">C42-C$9</f>
        <v>0.009710648148148152</v>
      </c>
      <c r="H42" s="96"/>
    </row>
    <row r="43" spans="1:8" ht="12.75" customHeight="1">
      <c r="A43" s="33" t="s">
        <v>86</v>
      </c>
      <c r="B43" s="169" t="s">
        <v>822</v>
      </c>
      <c r="C43" s="188">
        <v>0.03409722222222222</v>
      </c>
      <c r="D43" s="34">
        <f t="shared" si="3"/>
        <v>70.97759674134419</v>
      </c>
      <c r="E43" s="35">
        <f t="shared" si="4"/>
        <v>90.97759674134419</v>
      </c>
      <c r="F43" s="175">
        <f t="shared" si="5"/>
        <v>0.009895833333333336</v>
      </c>
      <c r="H43" s="96"/>
    </row>
    <row r="44" spans="1:8" ht="12.75" customHeight="1">
      <c r="A44" s="33" t="s">
        <v>87</v>
      </c>
      <c r="B44" s="169" t="s">
        <v>676</v>
      </c>
      <c r="C44" s="188">
        <v>0.034409722222222223</v>
      </c>
      <c r="D44" s="34">
        <f t="shared" si="3"/>
        <v>70.33299697275478</v>
      </c>
      <c r="E44" s="35">
        <f t="shared" si="4"/>
        <v>90.33299697275478</v>
      </c>
      <c r="F44" s="175">
        <f t="shared" si="5"/>
        <v>0.010208333333333337</v>
      </c>
      <c r="H44" s="96"/>
    </row>
    <row r="45" spans="1:8" ht="12.75" customHeight="1">
      <c r="A45" s="33" t="s">
        <v>88</v>
      </c>
      <c r="B45" s="169" t="s">
        <v>706</v>
      </c>
      <c r="C45" s="188">
        <v>0.034571759259259253</v>
      </c>
      <c r="D45" s="34">
        <f t="shared" si="3"/>
        <v>70.00334784064279</v>
      </c>
      <c r="E45" s="35">
        <f t="shared" si="4"/>
        <v>90.00334784064279</v>
      </c>
      <c r="F45" s="175">
        <f t="shared" si="5"/>
        <v>0.010370370370370367</v>
      </c>
      <c r="H45" s="96"/>
    </row>
    <row r="46" spans="1:8" ht="12.75" customHeight="1">
      <c r="A46" s="33" t="s">
        <v>89</v>
      </c>
      <c r="B46" s="169" t="s">
        <v>701</v>
      </c>
      <c r="C46" s="188">
        <v>0.035104166666666665</v>
      </c>
      <c r="D46" s="34">
        <f t="shared" si="3"/>
        <v>68.94164193867458</v>
      </c>
      <c r="E46" s="35">
        <f t="shared" si="4"/>
        <v>88.94164193867458</v>
      </c>
      <c r="F46" s="175">
        <f t="shared" si="5"/>
        <v>0.010902777777777779</v>
      </c>
      <c r="H46" s="96"/>
    </row>
    <row r="47" spans="1:8" ht="12.75" customHeight="1">
      <c r="A47" s="33" t="s">
        <v>90</v>
      </c>
      <c r="B47" s="169" t="s">
        <v>878</v>
      </c>
      <c r="C47" s="188">
        <v>0.035787037037037034</v>
      </c>
      <c r="D47" s="34">
        <f t="shared" si="3"/>
        <v>67.6261319534282</v>
      </c>
      <c r="E47" s="35">
        <f t="shared" si="4"/>
        <v>87.6261319534282</v>
      </c>
      <c r="F47" s="175">
        <f t="shared" si="5"/>
        <v>0.011585648148148147</v>
      </c>
      <c r="H47" s="96"/>
    </row>
    <row r="48" spans="1:8" ht="12.75" customHeight="1">
      <c r="A48" s="33" t="s">
        <v>91</v>
      </c>
      <c r="B48" s="169" t="s">
        <v>879</v>
      </c>
      <c r="C48" s="188">
        <v>0.035833333333333335</v>
      </c>
      <c r="D48" s="34">
        <f t="shared" si="3"/>
        <v>67.53875968992247</v>
      </c>
      <c r="E48" s="35">
        <f t="shared" si="4"/>
        <v>87.53875968992247</v>
      </c>
      <c r="F48" s="175">
        <f t="shared" si="5"/>
        <v>0.011631944444444448</v>
      </c>
      <c r="H48" s="96"/>
    </row>
    <row r="49" spans="1:8" ht="12.75" customHeight="1">
      <c r="A49" s="33" t="s">
        <v>92</v>
      </c>
      <c r="B49" s="169" t="s">
        <v>677</v>
      </c>
      <c r="C49" s="188">
        <v>0.03721064814814815</v>
      </c>
      <c r="D49" s="34">
        <f t="shared" si="3"/>
        <v>65.03888024883358</v>
      </c>
      <c r="E49" s="35">
        <f t="shared" si="4"/>
        <v>85.03888024883358</v>
      </c>
      <c r="F49" s="175">
        <f t="shared" si="5"/>
        <v>0.013009259259259266</v>
      </c>
      <c r="H49" s="96"/>
    </row>
    <row r="50" spans="1:8" ht="12.75" customHeight="1">
      <c r="A50" s="33" t="s">
        <v>93</v>
      </c>
      <c r="B50" s="169" t="s">
        <v>727</v>
      </c>
      <c r="C50" s="188">
        <v>0.04041666666666667</v>
      </c>
      <c r="D50" s="34">
        <f t="shared" si="3"/>
        <v>59.87972508591064</v>
      </c>
      <c r="E50" s="35">
        <f t="shared" si="4"/>
        <v>79.87972508591065</v>
      </c>
      <c r="F50" s="175">
        <f t="shared" si="5"/>
        <v>0.016215277777777783</v>
      </c>
      <c r="H50" s="96"/>
    </row>
    <row r="51" spans="1:8" ht="12.75" customHeight="1">
      <c r="A51" s="33" t="s">
        <v>94</v>
      </c>
      <c r="B51" s="169" t="s">
        <v>697</v>
      </c>
      <c r="C51" s="188">
        <v>0.04137731481481482</v>
      </c>
      <c r="D51" s="34">
        <f t="shared" si="3"/>
        <v>58.48951048951048</v>
      </c>
      <c r="E51" s="35">
        <f t="shared" si="4"/>
        <v>78.48951048951048</v>
      </c>
      <c r="F51" s="175">
        <f t="shared" si="5"/>
        <v>0.01717592592592593</v>
      </c>
      <c r="H51" s="96"/>
    </row>
    <row r="52" spans="1:6" ht="12.75" customHeight="1">
      <c r="A52" s="33" t="s">
        <v>95</v>
      </c>
      <c r="B52" s="169" t="s">
        <v>718</v>
      </c>
      <c r="C52" s="188">
        <v>0.04186342592592593</v>
      </c>
      <c r="D52" s="34">
        <f t="shared" si="3"/>
        <v>57.81034006082388</v>
      </c>
      <c r="E52" s="35">
        <f t="shared" si="4"/>
        <v>77.81034006082388</v>
      </c>
      <c r="F52" s="175">
        <f t="shared" si="5"/>
        <v>0.017662037037037042</v>
      </c>
    </row>
    <row r="53" spans="1:8" ht="12.75" customHeight="1">
      <c r="A53" s="33" t="s">
        <v>96</v>
      </c>
      <c r="B53" s="169" t="s">
        <v>684</v>
      </c>
      <c r="C53" s="188">
        <v>0.045844907407407404</v>
      </c>
      <c r="D53" s="34">
        <f t="shared" si="3"/>
        <v>52.78969957081545</v>
      </c>
      <c r="E53" s="35">
        <f t="shared" si="4"/>
        <v>72.78969957081546</v>
      </c>
      <c r="F53" s="175">
        <f t="shared" si="5"/>
        <v>0.021643518518518517</v>
      </c>
      <c r="H53" s="96"/>
    </row>
    <row r="54" spans="1:8" ht="12.75" customHeight="1">
      <c r="A54" s="33" t="s">
        <v>97</v>
      </c>
      <c r="B54" s="169" t="s">
        <v>739</v>
      </c>
      <c r="C54" s="188">
        <v>0.04619212962962963</v>
      </c>
      <c r="D54" s="34">
        <f t="shared" si="3"/>
        <v>52.39288398897519</v>
      </c>
      <c r="E54" s="35">
        <f t="shared" si="4"/>
        <v>72.3928839889752</v>
      </c>
      <c r="F54" s="175">
        <f t="shared" si="5"/>
        <v>0.021990740740740745</v>
      </c>
      <c r="H54" s="96"/>
    </row>
    <row r="55" spans="1:8" ht="12.75" customHeight="1">
      <c r="A55" s="33" t="s">
        <v>98</v>
      </c>
      <c r="B55" s="169" t="s">
        <v>755</v>
      </c>
      <c r="C55" s="188">
        <v>0.051875000000000004</v>
      </c>
      <c r="D55" s="34">
        <f t="shared" si="3"/>
        <v>46.6532797858099</v>
      </c>
      <c r="E55" s="35">
        <f t="shared" si="4"/>
        <v>66.6532797858099</v>
      </c>
      <c r="F55" s="175">
        <f t="shared" si="5"/>
        <v>0.027673611111111118</v>
      </c>
      <c r="H55" s="96"/>
    </row>
    <row r="56" spans="1:8" ht="12.75" customHeight="1">
      <c r="A56" s="33" t="s">
        <v>99</v>
      </c>
      <c r="B56" s="169" t="s">
        <v>880</v>
      </c>
      <c r="C56" s="188">
        <v>0.054120370370370374</v>
      </c>
      <c r="D56" s="34">
        <f t="shared" si="3"/>
        <v>44.71770744225833</v>
      </c>
      <c r="E56" s="35">
        <f t="shared" si="4"/>
        <v>64.71770744225833</v>
      </c>
      <c r="F56" s="175">
        <f t="shared" si="5"/>
        <v>0.029918981481481487</v>
      </c>
      <c r="H56" s="96"/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7875" bottom="0.7875" header="0.5118055555555555" footer="0.5118055555555555"/>
  <pageSetup horizontalDpi="300" verticalDpi="300" orientation="portrait" paperSize="9" scale="86" r:id="rId1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Kubický Pavel</dc:creator>
  <cp:keywords/>
  <dc:description/>
  <cp:lastModifiedBy>Jakub Martinčič</cp:lastModifiedBy>
  <cp:lastPrinted>2014-03-16T18:19:21Z</cp:lastPrinted>
  <dcterms:created xsi:type="dcterms:W3CDTF">2012-08-15T18:39:02Z</dcterms:created>
  <dcterms:modified xsi:type="dcterms:W3CDTF">2021-12-08T16:22:22Z</dcterms:modified>
  <cp:category/>
  <cp:version/>
  <cp:contentType/>
  <cp:contentStatus/>
</cp:coreProperties>
</file>