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Slalom" sheetId="5" r:id="rId5"/>
    <sheet name="Lyže " sheetId="6" r:id="rId6"/>
    <sheet name="Short track" sheetId="7" r:id="rId7"/>
    <sheet name="Střelba" sheetId="8" r:id="rId8"/>
    <sheet name="Kuželky" sheetId="9" r:id="rId9"/>
    <sheet name="Cross" sheetId="10" r:id="rId10"/>
    <sheet name="Atletika" sheetId="11" r:id="rId11"/>
    <sheet name="In-line" sheetId="12" r:id="rId12"/>
    <sheet name="Časovka" sheetId="13" r:id="rId13"/>
    <sheet name="Plavání" sheetId="14" r:id="rId14"/>
    <sheet name="Triatlon" sheetId="15" r:id="rId15"/>
    <sheet name="Etapa" sheetId="16" r:id="rId16"/>
    <sheet name="Duatlon" sheetId="17" r:id="rId17"/>
    <sheet name="Koule" sheetId="18" r:id="rId18"/>
    <sheet name="Plavání _ sprint" sheetId="19" r:id="rId19"/>
    <sheet name="Bowling" sheetId="20" r:id="rId20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'Short track'!$A$1:$F$46</definedName>
    <definedName name="Excel_BuiltIn__FilterDatabase_4">#REF!</definedName>
    <definedName name="Excel_BuiltIn__FilterDatabase_4_4">'Lyže '!$A$8:$F$78</definedName>
    <definedName name="Excel_BuiltIn__FilterDatabase_5">'Kuželky'!$A$9:$E$79</definedName>
    <definedName name="Excel_BuiltIn__FilterDatabase_5_3">'Bowling'!$A$8:$E$81</definedName>
    <definedName name="Excel_BuiltIn__FilterDatabase_6">'Cross'!$A$8:$F$56</definedName>
    <definedName name="Excel_BuiltIn__FilterDatabase_7">'In-line'!$A$7:$F$7</definedName>
    <definedName name="Excel_BuiltIn_Print_Titles_1">'Celkové výsledky'!$A$2:$HE$4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'Atletika'!$A$9:$K$65</definedName>
    <definedName name="_xlnm.Print_Area" localSheetId="11">'In-line'!$A$7:$F$40</definedName>
    <definedName name="_xlnm.Print_Area" localSheetId="18">'Plavání _ sprint'!$A$1:$E$51</definedName>
    <definedName name="_xlnm.Print_Area" localSheetId="6">'Short track'!$A$8:$F$46</definedName>
  </definedNames>
  <calcPr fullCalcOnLoad="1"/>
</workbook>
</file>

<file path=xl/sharedStrings.xml><?xml version="1.0" encoding="utf-8"?>
<sst xmlns="http://schemas.openxmlformats.org/spreadsheetml/2006/main" count="4652" uniqueCount="1048">
  <si>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</si>
  <si>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</si>
  <si>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</si>
  <si>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</si>
  <si>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</si>
  <si>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</si>
  <si>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</si>
  <si>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</si>
  <si>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</si>
  <si>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</si>
  <si>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</si>
  <si>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</si>
  <si>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</si>
  <si>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</si>
  <si>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</si>
  <si>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</si>
  <si>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</si>
  <si>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</si>
  <si>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</si>
  <si>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</si>
  <si>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</si>
  <si>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</si>
  <si>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</si>
  <si>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</si>
  <si>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</si>
  <si>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kuželna Velká Losenice</t>
  </si>
  <si>
    <t>CELKEM hody</t>
  </si>
  <si>
    <t xml:space="preserve">  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</si>
  <si>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</si>
  <si>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</si>
  <si>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</si>
  <si>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</si>
  <si>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</si>
  <si>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</si>
  <si>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</si>
  <si>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Velké Dářko (1,5 - 40 - 10)</t>
  </si>
  <si>
    <t>sobota+neděle</t>
  </si>
  <si>
    <t>Pravá</t>
  </si>
  <si>
    <t>Levá</t>
  </si>
  <si>
    <t>WC</t>
  </si>
  <si>
    <t>DDM ve Žďáře nad Sázavou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</si>
  <si>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</si>
  <si>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</si>
  <si>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</si>
  <si>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</si>
  <si>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</si>
  <si>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</si>
  <si>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</si>
  <si>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</si>
  <si>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</si>
  <si>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</si>
  <si>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</si>
  <si>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</si>
  <si>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</si>
  <si>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</si>
  <si>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</si>
  <si>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</si>
  <si>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</si>
  <si>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</si>
  <si>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</si>
  <si>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</si>
  <si>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</si>
  <si>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</si>
  <si>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</si>
  <si>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</si>
  <si>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</si>
  <si>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</si>
  <si>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</si>
  <si>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</si>
  <si>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</si>
  <si>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</si>
  <si>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</si>
  <si>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</si>
  <si>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</si>
  <si>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</si>
  <si>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</si>
  <si>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</si>
  <si>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</si>
  <si>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</si>
  <si>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</si>
  <si>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</si>
  <si>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</si>
  <si>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</si>
  <si>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</si>
  <si>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</si>
  <si>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</si>
  <si>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</si>
  <si>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</si>
  <si>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</si>
  <si>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</si>
  <si>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</si>
  <si>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</si>
  <si>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</si>
  <si>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</si>
  <si>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</si>
  <si>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</si>
  <si>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</si>
  <si>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</si>
  <si>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</si>
  <si>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</si>
  <si>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</si>
  <si>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</si>
  <si>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</si>
  <si>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</si>
  <si>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</si>
  <si>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</si>
  <si>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</si>
  <si>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</si>
  <si>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</si>
  <si>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</si>
  <si>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</si>
  <si>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</si>
  <si>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</si>
  <si>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</si>
  <si>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</si>
  <si>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</si>
  <si>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</si>
  <si>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</si>
  <si>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</si>
  <si>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</si>
  <si>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</si>
  <si>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</si>
  <si>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</si>
  <si>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</si>
  <si>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</si>
  <si>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</si>
  <si>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</si>
  <si>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</si>
  <si>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</si>
  <si>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</si>
  <si>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</si>
  <si>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</si>
  <si>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</si>
  <si>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</si>
  <si>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</si>
  <si>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</si>
  <si>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</si>
  <si>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</si>
  <si>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</si>
  <si>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</si>
  <si>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</si>
  <si>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</si>
  <si>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</si>
  <si>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</si>
  <si>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</si>
  <si>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</si>
  <si>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</si>
  <si>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</si>
  <si>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</si>
  <si>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</si>
  <si>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</si>
  <si>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</si>
  <si>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</si>
  <si>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</si>
  <si>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</si>
  <si>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</si>
  <si>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</si>
  <si>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</si>
  <si>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</si>
  <si>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</si>
  <si>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</si>
  <si>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</si>
  <si>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</si>
  <si>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</si>
  <si>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</si>
  <si>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</si>
  <si>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</si>
  <si>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</si>
  <si>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</si>
  <si>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</si>
  <si>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</si>
  <si>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</si>
  <si>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</si>
  <si>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</si>
  <si>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</si>
  <si>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</si>
  <si>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</si>
  <si>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</si>
  <si>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</si>
  <si>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</si>
  <si>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</si>
  <si>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</si>
  <si>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</si>
  <si>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</si>
  <si>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</si>
  <si>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</si>
  <si>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</si>
  <si>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</si>
  <si>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</si>
  <si>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</si>
  <si>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</si>
  <si>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</si>
  <si>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</si>
  <si>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</si>
  <si>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</si>
  <si>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</si>
  <si>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</si>
  <si>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</si>
  <si>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</si>
  <si>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</si>
  <si>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</si>
  <si>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</si>
  <si>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</si>
  <si>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</si>
  <si>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</si>
  <si>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</si>
  <si>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</si>
  <si>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</si>
  <si>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</si>
  <si>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</si>
  <si>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</si>
  <si>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</si>
  <si>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</si>
  <si>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</si>
  <si>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</si>
  <si>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</si>
  <si>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</si>
  <si>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</si>
  <si>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</si>
  <si>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</si>
  <si>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</si>
  <si>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</si>
  <si>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</si>
  <si>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</si>
  <si>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</si>
  <si>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</si>
  <si>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</si>
  <si>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</si>
  <si>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</si>
  <si>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</si>
  <si>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</si>
  <si>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</si>
  <si>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</si>
  <si>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</si>
  <si>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</si>
  <si>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</si>
  <si>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</si>
  <si>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</si>
  <si>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</si>
  <si>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</si>
  <si>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</si>
  <si>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</si>
  <si>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</si>
  <si>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</si>
  <si>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</si>
  <si>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</si>
  <si>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</si>
  <si>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</si>
  <si>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</si>
  <si>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</si>
  <si>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</si>
  <si>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</si>
  <si>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</si>
  <si>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</si>
  <si>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</si>
  <si>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</si>
  <si>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</si>
  <si>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</si>
  <si>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</si>
  <si>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</si>
  <si>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</si>
  <si>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</si>
  <si>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</si>
  <si>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</si>
  <si>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</si>
  <si>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</si>
  <si>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</si>
  <si>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</si>
  <si>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</si>
  <si>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</si>
  <si>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</si>
  <si>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</si>
  <si>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</si>
  <si>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</si>
  <si>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</si>
  <si>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</si>
  <si>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</si>
  <si>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</si>
  <si>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</si>
  <si>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</si>
  <si>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</si>
  <si>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</si>
  <si>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</si>
  <si>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</si>
  <si>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</si>
  <si>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</si>
  <si>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</si>
  <si>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</si>
  <si>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</si>
  <si>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</si>
  <si>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</si>
  <si>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</si>
  <si>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</si>
  <si>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</si>
  <si>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</si>
  <si>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</si>
  <si>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</si>
  <si>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</si>
  <si>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</si>
  <si>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</si>
  <si>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</si>
  <si>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</si>
  <si>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</si>
  <si>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</si>
  <si>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</si>
  <si>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</si>
  <si>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</si>
  <si>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</si>
  <si>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</si>
  <si>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</si>
  <si>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</si>
  <si>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</si>
  <si>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</si>
  <si>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</si>
  <si>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</si>
  <si>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</si>
  <si>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</si>
  <si>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</si>
  <si>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</si>
  <si>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</si>
  <si>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</si>
  <si>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</si>
  <si>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</si>
  <si>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</si>
  <si>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</si>
  <si>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</si>
  <si>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</si>
  <si>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</si>
  <si>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</si>
  <si>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</si>
  <si>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</si>
  <si>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</si>
  <si>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</si>
  <si>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</si>
  <si>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</si>
  <si>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</si>
  <si>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</si>
  <si>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</si>
  <si>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</si>
  <si>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</si>
  <si>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</si>
  <si>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</si>
  <si>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</si>
  <si>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</si>
  <si>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</si>
  <si>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</si>
  <si>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</si>
  <si>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</si>
  <si>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</si>
  <si>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</si>
  <si>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</si>
  <si>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</si>
  <si>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</si>
  <si>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</si>
  <si>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</si>
  <si>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</si>
  <si>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</si>
  <si>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</si>
  <si>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</si>
  <si>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</si>
  <si>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</si>
  <si>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</si>
  <si>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</si>
  <si>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</si>
  <si>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</si>
  <si>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</si>
  <si>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</si>
  <si>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</si>
  <si>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</si>
  <si>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</si>
  <si>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</si>
  <si>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</si>
  <si>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</si>
  <si>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</si>
  <si>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</si>
  <si>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</si>
  <si>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</si>
  <si>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</si>
  <si>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</si>
  <si>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</si>
  <si>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</si>
  <si>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</si>
  <si>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</si>
  <si>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</si>
  <si>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</si>
  <si>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</si>
  <si>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</si>
  <si>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</si>
  <si>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</si>
  <si>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</si>
  <si>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</si>
  <si>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</si>
  <si>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</si>
  <si>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</si>
  <si>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</si>
  <si>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</si>
  <si>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</si>
  <si>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</si>
  <si>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</si>
  <si>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</si>
  <si>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</si>
  <si>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</si>
  <si>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</si>
  <si>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</si>
  <si>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</si>
  <si>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</si>
  <si>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</si>
  <si>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</si>
  <si>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</si>
  <si>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</si>
  <si>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</si>
  <si>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</si>
  <si>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</si>
  <si>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</si>
  <si>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</si>
  <si>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</si>
  <si>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</si>
  <si>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</si>
  <si>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</si>
  <si>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</si>
  <si>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</si>
  <si>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</si>
  <si>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</si>
  <si>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</si>
  <si>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</si>
  <si>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</si>
  <si>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</si>
  <si>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</si>
  <si>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</si>
  <si>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</si>
  <si>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</si>
  <si>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</si>
  <si>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</si>
  <si>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</si>
  <si>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</si>
  <si>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</si>
  <si>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</si>
  <si>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</si>
  <si>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</si>
  <si>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</si>
  <si>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</si>
  <si>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</si>
  <si>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</si>
  <si>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</si>
  <si>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</si>
  <si>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</si>
  <si>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</si>
  <si>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</si>
  <si>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</si>
  <si>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</si>
  <si>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</si>
  <si>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</si>
  <si>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</si>
  <si>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</si>
  <si>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</si>
  <si>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</si>
  <si>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</si>
  <si>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</si>
  <si>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</si>
  <si>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</si>
  <si>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</si>
  <si>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</si>
  <si>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</si>
  <si>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</si>
  <si>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</si>
  <si>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</si>
  <si>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</si>
  <si>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</si>
  <si>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</si>
  <si>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</si>
  <si>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</si>
  <si>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</si>
  <si>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</si>
  <si>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</si>
  <si>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</si>
  <si>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</si>
  <si>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</si>
  <si>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</si>
  <si>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</si>
  <si>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</si>
  <si>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</si>
  <si>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</si>
  <si>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</si>
  <si>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</si>
  <si>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</si>
  <si>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</si>
  <si>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</si>
  <si>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</si>
  <si>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</si>
  <si>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</si>
  <si>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</si>
  <si>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</si>
  <si>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</si>
  <si>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</si>
  <si>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</si>
  <si>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</si>
  <si>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</si>
  <si>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</si>
  <si>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</si>
  <si>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</si>
  <si>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</si>
  <si>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</si>
  <si>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</si>
  <si>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</si>
  <si>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</si>
  <si>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</si>
  <si>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</si>
  <si>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</si>
  <si>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</si>
  <si>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</si>
  <si>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</si>
  <si>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</si>
  <si>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</si>
  <si>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</si>
  <si>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</si>
  <si>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</si>
  <si>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</si>
  <si>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</si>
  <si>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</si>
  <si>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</si>
  <si>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</si>
  <si>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</si>
  <si>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</si>
  <si>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</si>
  <si>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</si>
  <si>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</si>
  <si>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</si>
  <si>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</si>
  <si>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</si>
  <si>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</si>
  <si>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</si>
  <si>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</si>
  <si>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</si>
  <si>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</si>
  <si>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</si>
  <si>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</si>
  <si>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</si>
  <si>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</si>
  <si>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</si>
  <si>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</si>
  <si>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</si>
  <si>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</si>
  <si>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</si>
  <si>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</si>
  <si>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</si>
  <si>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</si>
  <si>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</si>
  <si>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</si>
  <si>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</si>
  <si>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</si>
  <si>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</si>
  <si>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</si>
  <si>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</si>
  <si>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</si>
  <si>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</si>
  <si>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</si>
  <si>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</si>
  <si>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</si>
  <si>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</si>
  <si>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</si>
  <si>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</si>
  <si>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</si>
  <si>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</si>
  <si>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</si>
  <si>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</si>
  <si>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</si>
  <si>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</si>
  <si>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</si>
  <si>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</si>
  <si>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</si>
  <si>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</si>
  <si>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</si>
  <si>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</si>
  <si>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</si>
  <si>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</si>
  <si>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</si>
  <si>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</si>
  <si>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</si>
  <si>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</si>
  <si>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</si>
  <si>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</si>
  <si>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</si>
  <si>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</si>
  <si>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</si>
  <si>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</si>
  <si>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</si>
  <si>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</si>
  <si>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</si>
  <si>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</si>
  <si>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</si>
  <si>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</si>
  <si>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</si>
  <si>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</si>
  <si>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</si>
  <si>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</si>
  <si>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</si>
  <si>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</si>
  <si>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</si>
  <si>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</si>
  <si>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</si>
  <si>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</si>
  <si>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</si>
  <si>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</si>
  <si>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</si>
  <si>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</si>
  <si>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</si>
  <si>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</si>
  <si>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</si>
  <si>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</si>
  <si>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</si>
  <si>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</si>
  <si>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</si>
  <si>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</si>
  <si>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</si>
  <si>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</si>
  <si>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</si>
  <si>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</si>
  <si>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</si>
  <si>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</si>
  <si>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</si>
  <si>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</si>
  <si>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</si>
  <si>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</si>
  <si>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</si>
  <si>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</si>
  <si>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</si>
  <si>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</si>
  <si>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</si>
  <si>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</si>
  <si>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</si>
  <si>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</si>
  <si>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</si>
  <si>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</si>
  <si>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</si>
  <si>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</si>
  <si>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</si>
  <si>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</si>
  <si>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</si>
  <si>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</si>
  <si>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</si>
  <si>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</si>
  <si>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</si>
  <si>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</si>
  <si>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</si>
  <si>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</si>
  <si>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</si>
  <si>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</si>
  <si>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</si>
  <si>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</si>
  <si>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</si>
  <si>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</si>
  <si>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</si>
  <si>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</si>
  <si>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</si>
  <si>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</si>
  <si>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</si>
  <si>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</si>
  <si>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</si>
  <si>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</si>
  <si>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</si>
  <si>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</si>
  <si>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</si>
  <si>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</si>
  <si>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</si>
  <si>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Obří slalom</t>
  </si>
  <si>
    <t>Krbůšková Ilona</t>
  </si>
  <si>
    <t>Černý František</t>
  </si>
  <si>
    <t>Jána Tomáš</t>
  </si>
  <si>
    <t>Klimeš Michal</t>
  </si>
  <si>
    <t>Mašek Daniel</t>
  </si>
  <si>
    <t>Šimeček Tomáš st.</t>
  </si>
  <si>
    <t>Pařík Jan</t>
  </si>
  <si>
    <t>Martinčič Rudolf</t>
  </si>
  <si>
    <t>Jánová Petra</t>
  </si>
  <si>
    <t>Svoboda Ladislav</t>
  </si>
  <si>
    <t>Závorka Vladimír</t>
  </si>
  <si>
    <t>Nechutová Alena</t>
  </si>
  <si>
    <t>Bárta Pavel</t>
  </si>
  <si>
    <t>Vábek Jiří</t>
  </si>
  <si>
    <t>Bednář Marek</t>
  </si>
  <si>
    <t>Dlouhý Filip</t>
  </si>
  <si>
    <t>Benda Petr</t>
  </si>
  <si>
    <t>Šustr Jiří II.</t>
  </si>
  <si>
    <t>Papoušek Marek</t>
  </si>
  <si>
    <t>Švanda Miroslav</t>
  </si>
  <si>
    <t>Bárta Jiří</t>
  </si>
  <si>
    <t>Havlíková Michaela</t>
  </si>
  <si>
    <t>Hanslová Lenka</t>
  </si>
  <si>
    <t>Kamenský Radim</t>
  </si>
  <si>
    <t>Plachta Marek</t>
  </si>
  <si>
    <t>Ležalová Petra</t>
  </si>
  <si>
    <t>Stará Ladislava</t>
  </si>
  <si>
    <t>Marečková Pavla</t>
  </si>
  <si>
    <t>Sobotka Petr (1976)</t>
  </si>
  <si>
    <t>Kellerová Dana</t>
  </si>
  <si>
    <t>Vábek Jaroslav st.</t>
  </si>
  <si>
    <t>Havlíková Jana</t>
  </si>
  <si>
    <t>Janík Martin</t>
  </si>
  <si>
    <t>Kamenský Pavel</t>
  </si>
  <si>
    <t>Švanda Luboš st.</t>
  </si>
  <si>
    <t>Janíková Barbara</t>
  </si>
  <si>
    <t>Škarka Daniel</t>
  </si>
  <si>
    <t>Nečas Ladislav</t>
  </si>
  <si>
    <t>Klíma Josef</t>
  </si>
  <si>
    <t>Hansl Milan</t>
  </si>
  <si>
    <t>Škarka René</t>
  </si>
  <si>
    <t>Klementová Jana</t>
  </si>
  <si>
    <t>Konečná Světlana</t>
  </si>
  <si>
    <t>Forstová Veronika</t>
  </si>
  <si>
    <t>Šubrtová Eliška</t>
  </si>
  <si>
    <t>Vábková Lenka</t>
  </si>
  <si>
    <t>Škarka Libor</t>
  </si>
  <si>
    <t>Svobodová Petra</t>
  </si>
  <si>
    <t>Jánoška Ivan</t>
  </si>
  <si>
    <t>Škarková Markéta</t>
  </si>
  <si>
    <t>Šustr Adam</t>
  </si>
  <si>
    <t>Augustinová Dana</t>
  </si>
  <si>
    <t>Hansl Matěj</t>
  </si>
  <si>
    <t>Havlík Lukáš</t>
  </si>
  <si>
    <t>Hansl Tadeáš</t>
  </si>
  <si>
    <t>Závorka Lukáš</t>
  </si>
  <si>
    <t>Chlubna Jan</t>
  </si>
  <si>
    <t>Humlíčková Jitka</t>
  </si>
  <si>
    <t>Forst Matouš</t>
  </si>
  <si>
    <t>Nečasová Magdaléna</t>
  </si>
  <si>
    <t>Ležal Adam</t>
  </si>
  <si>
    <t>Šubrtová Šárka</t>
  </si>
  <si>
    <t>Mašek Vojtěch</t>
  </si>
  <si>
    <t>Bořil Martin</t>
  </si>
  <si>
    <t>Pokorná Monika</t>
  </si>
  <si>
    <t>Keclík Martin</t>
  </si>
  <si>
    <t>Jána Lubomír</t>
  </si>
  <si>
    <t>Vábek Jaroslav ml.</t>
  </si>
  <si>
    <t>Trávníček Vladimír</t>
  </si>
  <si>
    <t>Fuchs Jiří</t>
  </si>
  <si>
    <t>Pajer Jaroslav</t>
  </si>
  <si>
    <t>Páral Marek</t>
  </si>
  <si>
    <t>Papoušková Marta</t>
  </si>
  <si>
    <t>Anděl Jakub</t>
  </si>
  <si>
    <t>Augustin Daniel</t>
  </si>
  <si>
    <t>Anděl Marek</t>
  </si>
  <si>
    <t>Bárta Adam</t>
  </si>
  <si>
    <t>Papoušková Lucie</t>
  </si>
  <si>
    <t>Klímová Marie</t>
  </si>
  <si>
    <t>Klíma Milan st.</t>
  </si>
  <si>
    <t>Dospělová Jana</t>
  </si>
  <si>
    <t>Forst Vlastimil</t>
  </si>
  <si>
    <t>Dospěl Petr st.</t>
  </si>
  <si>
    <t>Novohradská Alena</t>
  </si>
  <si>
    <t>Novohradský Jiří st.</t>
  </si>
  <si>
    <t>Bártová Adéla</t>
  </si>
  <si>
    <t>Sedlák Lukaš</t>
  </si>
  <si>
    <t>Stuna Tomáš</t>
  </si>
  <si>
    <t>Hrubý Zdeněk</t>
  </si>
  <si>
    <t>Hrdina Milan</t>
  </si>
  <si>
    <t>Němec Matouš</t>
  </si>
  <si>
    <t>Forstová Viola</t>
  </si>
  <si>
    <t>Vábková Lenka ml.</t>
  </si>
  <si>
    <t>Polívka Martin</t>
  </si>
  <si>
    <t>Polívková Kateřina</t>
  </si>
  <si>
    <t>Sobotka Martin</t>
  </si>
  <si>
    <t>Ptáček Pavel</t>
  </si>
  <si>
    <t>Kučera Josef ml.</t>
  </si>
  <si>
    <t>Marek David</t>
  </si>
  <si>
    <t>Lemfeld Petr</t>
  </si>
  <si>
    <t>Bořil Vojtěch</t>
  </si>
  <si>
    <t>Uchytil Jiří ml.</t>
  </si>
  <si>
    <t>Bárta Daniel</t>
  </si>
  <si>
    <t>Pátek Vojtěch</t>
  </si>
  <si>
    <t>Bártová Eva</t>
  </si>
  <si>
    <t>Klimešová Johana</t>
  </si>
  <si>
    <t>Hubáček Petr nejml.</t>
  </si>
  <si>
    <t>Hamák Petr</t>
  </si>
  <si>
    <t>Hrubý Jan</t>
  </si>
  <si>
    <t>Sláma Adolf</t>
  </si>
  <si>
    <t>Peřina David</t>
  </si>
  <si>
    <t>Borkovec Luděk</t>
  </si>
  <si>
    <t>plavání</t>
  </si>
  <si>
    <t>kolo</t>
  </si>
  <si>
    <t>běh</t>
  </si>
  <si>
    <t>Němec Luboš</t>
  </si>
  <si>
    <t>Kakač Miroslav</t>
  </si>
  <si>
    <t>Kubát Jan</t>
  </si>
  <si>
    <t>Peřina Matyáš</t>
  </si>
  <si>
    <t>604.</t>
  </si>
  <si>
    <t>Černá Hana</t>
  </si>
  <si>
    <t>Boleloucký Václav</t>
  </si>
  <si>
    <t>Danihel David</t>
  </si>
  <si>
    <t>Mayer Daniel</t>
  </si>
  <si>
    <t>Brabenec Miroslav</t>
  </si>
  <si>
    <t>Fic Pavel</t>
  </si>
  <si>
    <t>Blažíček Karel</t>
  </si>
  <si>
    <t>Vinopal Jiří</t>
  </si>
  <si>
    <t>Vinopal Tomáš</t>
  </si>
  <si>
    <t>Cyrmon Michal</t>
  </si>
  <si>
    <t>Vecheta Lukáš</t>
  </si>
  <si>
    <t>Polívka David</t>
  </si>
  <si>
    <t>Beneš Daniel</t>
  </si>
  <si>
    <t>Polívka Milan</t>
  </si>
  <si>
    <t>Krůta Jan</t>
  </si>
  <si>
    <t>Horký Vladimír</t>
  </si>
  <si>
    <t>Mathy Jan</t>
  </si>
  <si>
    <t>Polívka Jaroslav st.</t>
  </si>
  <si>
    <t>Fišer Jan</t>
  </si>
  <si>
    <t>Hrdina Lukáš</t>
  </si>
  <si>
    <t>Fejtová Zuzana</t>
  </si>
  <si>
    <t>Novotná Jana</t>
  </si>
  <si>
    <t xml:space="preserve">ZR </t>
  </si>
  <si>
    <t>Sedlák Jiří</t>
  </si>
  <si>
    <t>Kabrda Pavel</t>
  </si>
  <si>
    <t>Chlubnová Ella</t>
  </si>
  <si>
    <t>Škarková Izabela</t>
  </si>
  <si>
    <t>Škarková Viktorie</t>
  </si>
  <si>
    <t>Blahová Eva</t>
  </si>
  <si>
    <t>Kunstmüllerová Nina</t>
  </si>
  <si>
    <t>Cymron Marek st.</t>
  </si>
  <si>
    <t>Cymron Marek ml.</t>
  </si>
  <si>
    <t>Doležal Matyáš</t>
  </si>
  <si>
    <t>Šubrt Václav st.</t>
  </si>
  <si>
    <t>Kajuková Renata</t>
  </si>
  <si>
    <t>Vábková Adéla</t>
  </si>
  <si>
    <t>Škarková Irena</t>
  </si>
  <si>
    <t>Augustin Michal</t>
  </si>
  <si>
    <t>Hájek Vladimír</t>
  </si>
  <si>
    <t>SAUNA, ZR</t>
  </si>
  <si>
    <t>Vavera David</t>
  </si>
  <si>
    <t>Křesťan Ladislav</t>
  </si>
  <si>
    <t>Klement Leoš</t>
  </si>
  <si>
    <t>Cempírek Jaroslav</t>
  </si>
  <si>
    <t>Doležal Filip</t>
  </si>
  <si>
    <t>Švanda Štěpán</t>
  </si>
  <si>
    <t>Polednová Irena</t>
  </si>
  <si>
    <t>Andělová Lenka</t>
  </si>
  <si>
    <t>Anděl Tomáš</t>
  </si>
  <si>
    <t>9.1.2022</t>
  </si>
  <si>
    <t>1. Obří slalom</t>
  </si>
  <si>
    <t>Hrbáč David</t>
  </si>
  <si>
    <t>Křesťan Dušan</t>
  </si>
  <si>
    <t>Krsek Ondřej</t>
  </si>
  <si>
    <t>Svoboda Jakub</t>
  </si>
  <si>
    <t>Topolovský Stanislav ml.</t>
  </si>
  <si>
    <t>Šulc Pavel</t>
  </si>
  <si>
    <t>Vostřel Jaroslav st.</t>
  </si>
  <si>
    <t>Vostřel Jaroslav ml.</t>
  </si>
  <si>
    <t>Krsková Barbora</t>
  </si>
  <si>
    <t>Humlíček Jan</t>
  </si>
  <si>
    <t>Machotka Vojtěch</t>
  </si>
  <si>
    <t>Krásný Martin</t>
  </si>
  <si>
    <t>Weiszová Viktoria</t>
  </si>
  <si>
    <t>Chalupová Ilona</t>
  </si>
  <si>
    <t>Švarc Daniel</t>
  </si>
  <si>
    <t>Žáková Jitka</t>
  </si>
  <si>
    <t>Opat Zdeněk</t>
  </si>
  <si>
    <t>Nečasová Kateřina</t>
  </si>
  <si>
    <t>Sedláková Lucie</t>
  </si>
  <si>
    <t>2. Běh na lyžích</t>
  </si>
  <si>
    <t>30.1.2022</t>
  </si>
  <si>
    <t>Ski areál MK, ZR 10 km volně</t>
  </si>
  <si>
    <t>Poul Jáchym</t>
  </si>
  <si>
    <t>Vítek Richard</t>
  </si>
  <si>
    <t>Spurný Samuel</t>
  </si>
  <si>
    <t>Koňařík Vojtěch</t>
  </si>
  <si>
    <t>Ptáčková Tereza</t>
  </si>
  <si>
    <t>Bořil David</t>
  </si>
  <si>
    <t>Vítková Patricie</t>
  </si>
  <si>
    <t>Koňařík Antonín</t>
  </si>
  <si>
    <t>Srnský Radim</t>
  </si>
  <si>
    <t>Ožana Václav</t>
  </si>
  <si>
    <t>Topolovská Jana</t>
  </si>
  <si>
    <t>Harvánek Pavel st.</t>
  </si>
  <si>
    <t>Gondová Jana</t>
  </si>
  <si>
    <t>Ptáček Jindřich</t>
  </si>
  <si>
    <t>Chaloupka Vratislav</t>
  </si>
  <si>
    <t>Tatíčková Hana</t>
  </si>
  <si>
    <t>Všianský Martin</t>
  </si>
  <si>
    <t>Nečasová Marcela</t>
  </si>
  <si>
    <t>3. Short track</t>
  </si>
  <si>
    <t>19.2.2022</t>
  </si>
  <si>
    <t>sobota</t>
  </si>
  <si>
    <t>Málek Antonín</t>
  </si>
  <si>
    <t>Bárta Lukáš</t>
  </si>
  <si>
    <t>Musilová Miroslava</t>
  </si>
  <si>
    <t>Fillipi Radana</t>
  </si>
  <si>
    <t>Sedlák Miloš</t>
  </si>
  <si>
    <t>Janík Kryštof</t>
  </si>
  <si>
    <t>Klimešová Kateřina</t>
  </si>
  <si>
    <t>Janík Mikoláš</t>
  </si>
  <si>
    <t>Kamenská Karolína</t>
  </si>
  <si>
    <t>Sedláková Vanda</t>
  </si>
  <si>
    <t>4. Střelba ze vzduchovky</t>
  </si>
  <si>
    <t>Macek Jan</t>
  </si>
  <si>
    <t>Novotný Petr</t>
  </si>
  <si>
    <t>Fillipi Nikol</t>
  </si>
  <si>
    <t>Bártová Ladislava</t>
  </si>
  <si>
    <t>Dlouhý Daniel</t>
  </si>
  <si>
    <t>Kotík Šimon</t>
  </si>
  <si>
    <t>Polák Lubomír</t>
  </si>
  <si>
    <t>Sedlák Tobiáš</t>
  </si>
  <si>
    <t>Bártová Lucie</t>
  </si>
  <si>
    <t>5. Kuželky</t>
  </si>
  <si>
    <t>Sáblík Pavel</t>
  </si>
  <si>
    <t>Sáblíková Lenka</t>
  </si>
  <si>
    <t>Sláma Jiří</t>
  </si>
  <si>
    <t>Sedlák Šimon</t>
  </si>
  <si>
    <t>Všianská Alena</t>
  </si>
  <si>
    <t>Dlouhá Tereza</t>
  </si>
  <si>
    <t>Nechuta Milan</t>
  </si>
  <si>
    <t>Martinčičová Anna</t>
  </si>
  <si>
    <t>Sedlák Tomáš</t>
  </si>
  <si>
    <t>Živela Pavel</t>
  </si>
  <si>
    <t>Všianský Zdeněk</t>
  </si>
  <si>
    <t>6. Cross</t>
  </si>
  <si>
    <t>ZR - Račín (9,2 km)</t>
  </si>
  <si>
    <t>Štursa Radek</t>
  </si>
  <si>
    <t>Metzenauer Martin</t>
  </si>
  <si>
    <t>Vítek Robert</t>
  </si>
  <si>
    <t>Lasovský Zdeněk</t>
  </si>
  <si>
    <t>Poul Kryštof</t>
  </si>
  <si>
    <t>Dubský Roman</t>
  </si>
  <si>
    <t>Filipi Radana</t>
  </si>
  <si>
    <t>Sedláková Lenka</t>
  </si>
  <si>
    <t>Křiva Vojtěch</t>
  </si>
  <si>
    <t>Vacková Martina</t>
  </si>
  <si>
    <t>Schafferhaus Vít</t>
  </si>
  <si>
    <t>Sláma Kamil</t>
  </si>
  <si>
    <t>Srb Jan</t>
  </si>
  <si>
    <t>Špaček Jiří</t>
  </si>
  <si>
    <t>Danihel Jan</t>
  </si>
  <si>
    <t>Musilová Andrea</t>
  </si>
  <si>
    <t>Kocmanová Hana</t>
  </si>
  <si>
    <t>Dudková Nikol</t>
  </si>
  <si>
    <t>Filipi Nikol</t>
  </si>
  <si>
    <t>505.</t>
  </si>
  <si>
    <t>29.5.2022</t>
  </si>
  <si>
    <t>Szkanderová Nikola</t>
  </si>
  <si>
    <t>Šinclová Nina</t>
  </si>
  <si>
    <t>Kocandová Tereza</t>
  </si>
  <si>
    <t>Vollerbregt Kevin</t>
  </si>
  <si>
    <t>Hlaváčová Veronika</t>
  </si>
  <si>
    <t>Dvořáčková Denisa</t>
  </si>
  <si>
    <t>Oravcová Leontýna</t>
  </si>
  <si>
    <t>Vechetová Rozárie</t>
  </si>
  <si>
    <t>Beranová Nora</t>
  </si>
  <si>
    <t>Vechetová Zora</t>
  </si>
  <si>
    <t>Maitner Jiří</t>
  </si>
  <si>
    <t>Žáková Anna</t>
  </si>
  <si>
    <t>Vecheta Vendelín</t>
  </si>
  <si>
    <t>Oravcová Erika</t>
  </si>
  <si>
    <t>7. Atletický trojboj</t>
  </si>
  <si>
    <t>8. Rychlobruslení in-line</t>
  </si>
  <si>
    <t>Krbůšková Izabel</t>
  </si>
  <si>
    <t>9. Cyklistická časovka</t>
  </si>
  <si>
    <t>26:6:2022</t>
  </si>
  <si>
    <t>Petr Daniel</t>
  </si>
  <si>
    <t>Balabán Jaroslav ml.</t>
  </si>
  <si>
    <t>Ročárek Tomáš</t>
  </si>
  <si>
    <t>Sláma Miloslav</t>
  </si>
  <si>
    <t>Vašík Jaroslav</t>
  </si>
  <si>
    <t>Cyrmon Marek st.</t>
  </si>
  <si>
    <t>Cyrmon Marek ml.</t>
  </si>
  <si>
    <t>Křižovičová Hana</t>
  </si>
  <si>
    <t>10. Plavání</t>
  </si>
  <si>
    <t>Miláček Petr</t>
  </si>
  <si>
    <t>Odvárka Leoš</t>
  </si>
  <si>
    <t>Štafeta A</t>
  </si>
  <si>
    <t>Štafeta B</t>
  </si>
  <si>
    <t>Štafeta F</t>
  </si>
  <si>
    <t>Broum Tomáš</t>
  </si>
  <si>
    <t>Štafeta C</t>
  </si>
  <si>
    <t>Štafeta D</t>
  </si>
  <si>
    <t>Štafeta E</t>
  </si>
  <si>
    <t>Mokřičková Klára</t>
  </si>
  <si>
    <t>Mokřičková Barbora</t>
  </si>
  <si>
    <t>Soukal Tomáš</t>
  </si>
  <si>
    <t>Stunová Alžběta</t>
  </si>
  <si>
    <t>Polívka Tomáš</t>
  </si>
  <si>
    <t>Paříková Pavla</t>
  </si>
  <si>
    <t>( 6 Štafet)</t>
  </si>
  <si>
    <t>Plundrák David</t>
  </si>
  <si>
    <t>Stříteský Jan</t>
  </si>
  <si>
    <t>Beránek Jan</t>
  </si>
  <si>
    <t>Jon Tomáš</t>
  </si>
  <si>
    <t>Řetický Tomáš</t>
  </si>
  <si>
    <t>Pospíchal Marek</t>
  </si>
  <si>
    <t>Rakšány Václav</t>
  </si>
  <si>
    <t>Merhaut Lukáš</t>
  </si>
  <si>
    <t>Studený Zdeněk</t>
  </si>
  <si>
    <t>DNF</t>
  </si>
  <si>
    <t>4.9.2022</t>
  </si>
  <si>
    <t>ZR-Světnov-Svratka-Sněžné-NMNM-Lhotka-Vysoké-Tři Studně-Vlachovice</t>
  </si>
  <si>
    <t>11. Olympijský triatlon</t>
  </si>
  <si>
    <t>12. Cyklistická etapa</t>
  </si>
  <si>
    <t>13. Duatlon</t>
  </si>
  <si>
    <t>25.9.2022</t>
  </si>
  <si>
    <t>14.8.2022</t>
  </si>
  <si>
    <t>12.6.2022</t>
  </si>
  <si>
    <t>Král Jan</t>
  </si>
  <si>
    <t>Slámová Karolína</t>
  </si>
  <si>
    <t>Dvořák Lukáš</t>
  </si>
  <si>
    <t>Bílek Petr</t>
  </si>
  <si>
    <t>Kamarád Jan</t>
  </si>
  <si>
    <t>Bílková Šárka</t>
  </si>
  <si>
    <t>Vytlačil Michal</t>
  </si>
  <si>
    <t>Prýgzová Sylva</t>
  </si>
  <si>
    <t>Rytíř Šimon</t>
  </si>
  <si>
    <t>Halvová Karolína</t>
  </si>
  <si>
    <t>Červinková Veronika</t>
  </si>
  <si>
    <t>Šírová Šárka</t>
  </si>
  <si>
    <t>Hudáková Ester</t>
  </si>
  <si>
    <t>Blažková Žaneta</t>
  </si>
  <si>
    <t>Pohanková Hana</t>
  </si>
  <si>
    <t>Kamenická Tereza</t>
  </si>
  <si>
    <t>Krbůšková Elena</t>
  </si>
  <si>
    <t>Bílková Bára</t>
  </si>
  <si>
    <t>Jána Tomáš ml.</t>
  </si>
  <si>
    <t>Vollerbregt Kevin (4kg koule)</t>
  </si>
  <si>
    <t>Král Jan (4kg koule)</t>
  </si>
  <si>
    <t>Němec Matouš (4kg koule)</t>
  </si>
  <si>
    <t>Veškrna Tomáš</t>
  </si>
  <si>
    <t>Zedník Vojtěch</t>
  </si>
  <si>
    <t>Švanda Luboš ml.</t>
  </si>
  <si>
    <t>Švandová Nikola</t>
  </si>
  <si>
    <t>Švandová Lenka</t>
  </si>
  <si>
    <t>Švanda Lukáš</t>
  </si>
  <si>
    <t>Švandová Jitka</t>
  </si>
  <si>
    <t>Švandová Eva</t>
  </si>
  <si>
    <t>Švandová Eliška</t>
  </si>
  <si>
    <t>Keller Miroslav</t>
  </si>
  <si>
    <t>Švanda Matěj</t>
  </si>
  <si>
    <t>Krejčí Veronika</t>
  </si>
  <si>
    <t>15. Plavání - sprint</t>
  </si>
  <si>
    <t>14. Koule</t>
  </si>
  <si>
    <t>20.11.2022</t>
  </si>
  <si>
    <t>16. Bowling</t>
  </si>
  <si>
    <t>Málek Rostislav</t>
  </si>
  <si>
    <t>Zíta Vladimír</t>
  </si>
  <si>
    <t>Pokorný Jan</t>
  </si>
  <si>
    <t>Bula David</t>
  </si>
  <si>
    <t>Lemfeld Radim</t>
  </si>
  <si>
    <t>Tůma Štěpán</t>
  </si>
  <si>
    <t>Henich Bohumír</t>
  </si>
  <si>
    <t>Slavík Šimon</t>
  </si>
  <si>
    <t>Zítová / Havlíková Marie</t>
  </si>
  <si>
    <t>Novák Zdeněk</t>
  </si>
  <si>
    <t>Pokorná Lucie</t>
  </si>
  <si>
    <t>Zítová Marie</t>
  </si>
  <si>
    <t>517.</t>
  </si>
  <si>
    <t>Celkové pořadí 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</si>
</sst>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75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9"/>
      <color indexed="9"/>
      <name val="Arial CE"/>
      <family val="0"/>
    </font>
    <font>
      <sz val="8"/>
      <color indexed="8"/>
      <name val="Arial CE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5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49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8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/>
    </xf>
    <xf numFmtId="2" fontId="40" fillId="0" borderId="12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4" fontId="0" fillId="0" borderId="0" xfId="0" applyNumberFormat="1" applyAlignment="1">
      <alignment/>
    </xf>
    <xf numFmtId="14" fontId="28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2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textRotation="255"/>
    </xf>
    <xf numFmtId="0" fontId="10" fillId="38" borderId="11" xfId="0" applyFont="1" applyFill="1" applyBorder="1" applyAlignment="1">
      <alignment horizontal="center" vertical="center" wrapText="1"/>
    </xf>
    <xf numFmtId="1" fontId="41" fillId="38" borderId="11" xfId="0" applyNumberFormat="1" applyFont="1" applyFill="1" applyBorder="1" applyAlignment="1">
      <alignment horizontal="center" vertical="center" textRotation="255"/>
    </xf>
    <xf numFmtId="0" fontId="41" fillId="38" borderId="11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3" fillId="33" borderId="11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Poznámka" xfId="50"/>
    <cellStyle name="Poznámka 2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color indexed="8"/>
      </font>
      <fill>
        <patternFill>
          <fgColor indexed="64"/>
          <bgColor indexed="45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1" bestFit="1" customWidth="1"/>
    <col min="2" max="2" width="15.75390625" style="2" customWidth="1"/>
    <col min="3" max="3" width="2.375" style="165" bestFit="1" customWidth="1"/>
    <col min="4" max="4" width="3.625" style="39" customWidth="1" outlineLevel="1"/>
    <col min="5" max="5" width="3.125" style="41" customWidth="1" outlineLevel="1"/>
    <col min="6" max="10" width="3.125" style="39" customWidth="1" outlineLevel="1"/>
    <col min="11" max="12" width="3.00390625" style="39" customWidth="1" outlineLevel="1"/>
    <col min="13" max="13" width="3.00390625" style="42" customWidth="1" outlineLevel="1"/>
    <col min="14" max="14" width="3.00390625" style="39" customWidth="1" outlineLevel="1"/>
    <col min="15" max="17" width="3.25390625" style="39" customWidth="1" outlineLevel="1"/>
    <col min="18" max="18" width="3.00390625" style="39" customWidth="1" outlineLevel="1"/>
    <col min="19" max="19" width="3.00390625" style="39" customWidth="1"/>
    <col min="20" max="20" width="5.75390625" style="1" bestFit="1" customWidth="1"/>
    <col min="21" max="21" width="3.875" style="8" bestFit="1" customWidth="1"/>
    <col min="22" max="16384" width="9.125" style="1" customWidth="1"/>
  </cols>
  <sheetData>
    <row r="1" spans="1:21" ht="32.25" customHeight="1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1:21" ht="12.75" customHeight="1">
      <c r="A2" s="221">
        <f>AVERAGE(D2:N2)</f>
        <v>55.90909090909091</v>
      </c>
      <c r="B2" s="179" t="s">
        <v>272</v>
      </c>
      <c r="C2" s="269" t="s">
        <v>337</v>
      </c>
      <c r="D2" s="48">
        <f>COUNTA(D5:D500)</f>
        <v>52</v>
      </c>
      <c r="E2" s="48">
        <f aca="true" t="shared" si="0" ref="E2:S2">COUNTA(E5:E500)</f>
        <v>70</v>
      </c>
      <c r="F2" s="48">
        <f t="shared" si="0"/>
        <v>51</v>
      </c>
      <c r="G2" s="48">
        <f t="shared" si="0"/>
        <v>59</v>
      </c>
      <c r="H2" s="48">
        <f t="shared" si="0"/>
        <v>84</v>
      </c>
      <c r="I2" s="48">
        <f t="shared" si="0"/>
        <v>71</v>
      </c>
      <c r="J2" s="48">
        <f t="shared" si="0"/>
        <v>69</v>
      </c>
      <c r="K2" s="48">
        <f t="shared" si="0"/>
        <v>44</v>
      </c>
      <c r="L2" s="48">
        <f t="shared" si="0"/>
        <v>43</v>
      </c>
      <c r="M2" s="48">
        <f t="shared" si="0"/>
        <v>26</v>
      </c>
      <c r="N2" s="48">
        <f t="shared" si="0"/>
        <v>46</v>
      </c>
      <c r="O2" s="48">
        <f t="shared" si="0"/>
        <v>54</v>
      </c>
      <c r="P2" s="48">
        <f t="shared" si="0"/>
        <v>27</v>
      </c>
      <c r="Q2" s="48">
        <f t="shared" si="0"/>
        <v>61</v>
      </c>
      <c r="R2" s="48">
        <f t="shared" si="0"/>
        <v>49</v>
      </c>
      <c r="S2" s="48">
        <f t="shared" si="0"/>
        <v>73</v>
      </c>
      <c r="T2" s="267" t="s">
        <v>1</v>
      </c>
      <c r="U2" s="267" t="s">
        <v>3</v>
      </c>
    </row>
    <row r="3" spans="1:21" ht="82.5" customHeight="1">
      <c r="A3" s="268" t="s">
        <v>1047</v>
      </c>
      <c r="B3" s="268"/>
      <c r="C3" s="269"/>
      <c r="D3" s="45" t="s">
        <v>664</v>
      </c>
      <c r="E3" s="45" t="s">
        <v>5</v>
      </c>
      <c r="F3" s="3" t="s">
        <v>6</v>
      </c>
      <c r="G3" s="46" t="s">
        <v>47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42</v>
      </c>
      <c r="N3" s="3" t="s">
        <v>43</v>
      </c>
      <c r="O3" s="3" t="s">
        <v>44</v>
      </c>
      <c r="P3" s="3" t="s">
        <v>45</v>
      </c>
      <c r="Q3" s="3" t="s">
        <v>46</v>
      </c>
      <c r="R3" s="46" t="s">
        <v>48</v>
      </c>
      <c r="S3" s="3" t="s">
        <v>7</v>
      </c>
      <c r="T3" s="267"/>
      <c r="U3" s="267"/>
    </row>
    <row r="4" spans="1:21" ht="14.25" customHeight="1">
      <c r="A4" s="268"/>
      <c r="B4" s="268"/>
      <c r="C4" s="269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67"/>
      <c r="U4" s="267"/>
    </row>
    <row r="5" spans="1:21" ht="12.75" customHeight="1">
      <c r="A5" s="98" t="s">
        <v>49</v>
      </c>
      <c r="B5" s="44" t="s">
        <v>680</v>
      </c>
      <c r="C5" s="164">
        <v>1998</v>
      </c>
      <c r="D5" s="222">
        <v>76.37305699481865</v>
      </c>
      <c r="E5" s="222">
        <v>75.77182465342827</v>
      </c>
      <c r="F5" s="222"/>
      <c r="G5" s="222">
        <v>55.621848739495796</v>
      </c>
      <c r="H5" s="222">
        <v>62.32075471698113</v>
      </c>
      <c r="I5" s="222">
        <v>107.60330578512396</v>
      </c>
      <c r="J5" s="222">
        <v>96.21151395416082</v>
      </c>
      <c r="K5" s="222"/>
      <c r="L5" s="222">
        <v>101.93391642371235</v>
      </c>
      <c r="M5" s="222">
        <v>120</v>
      </c>
      <c r="N5" s="222">
        <v>128.7333679159642</v>
      </c>
      <c r="O5" s="222">
        <v>116.35821588973207</v>
      </c>
      <c r="P5" s="222">
        <v>118.54193548387097</v>
      </c>
      <c r="Q5" s="222">
        <v>75.17182953962006</v>
      </c>
      <c r="R5" s="222">
        <v>89.36928815666771</v>
      </c>
      <c r="S5" s="222">
        <v>63.60869565217392</v>
      </c>
      <c r="T5" s="109">
        <f aca="true" t="shared" si="1" ref="T5:T68">IF((COUNTA(D5:S5)&gt;12),LARGE(D5:S5,1)+LARGE(D5:S5,2)+LARGE(D5:S5,3)+LARGE(D5:S5,4)+LARGE(D5:S5,5)+LARGE(D5:S5,6)+LARGE(D5:S5,7)+LARGE(D5:S5,8)+LARGE(D5:S5,9)+LARGE(D5:S5,10)+LARGE(D5:S5,11)+LARGE(D5:S5,12),SUM(D5:S5))</f>
        <v>1169.6769504492734</v>
      </c>
      <c r="U5" s="31">
        <f aca="true" t="shared" si="2" ref="U5:U68">T5-$T$5</f>
        <v>0</v>
      </c>
    </row>
    <row r="6" spans="1:21" ht="12.75" customHeight="1">
      <c r="A6" s="98" t="s">
        <v>50</v>
      </c>
      <c r="B6" s="44" t="s">
        <v>751</v>
      </c>
      <c r="C6" s="164">
        <v>1980</v>
      </c>
      <c r="D6" s="222">
        <v>77.13930348258705</v>
      </c>
      <c r="E6" s="222">
        <v>98.00921187308087</v>
      </c>
      <c r="F6" s="222">
        <v>77.12387938060311</v>
      </c>
      <c r="G6" s="222">
        <v>30.411764705882355</v>
      </c>
      <c r="H6" s="222">
        <v>76.47169811320755</v>
      </c>
      <c r="I6" s="222">
        <v>116.10154125113328</v>
      </c>
      <c r="J6" s="222">
        <v>97.10464977488485</v>
      </c>
      <c r="K6" s="222">
        <v>95.92350746268656</v>
      </c>
      <c r="L6" s="222">
        <v>97.83658310120707</v>
      </c>
      <c r="M6" s="222">
        <v>99.98839907192576</v>
      </c>
      <c r="N6" s="222">
        <v>126.751587503175</v>
      </c>
      <c r="O6" s="222"/>
      <c r="P6" s="222"/>
      <c r="Q6" s="222"/>
      <c r="R6" s="222">
        <v>62.86211354088119</v>
      </c>
      <c r="S6" s="222">
        <v>101</v>
      </c>
      <c r="T6" s="109">
        <f t="shared" si="1"/>
        <v>1126.3124745553723</v>
      </c>
      <c r="U6" s="31">
        <f t="shared" si="2"/>
        <v>-43.364475893901044</v>
      </c>
    </row>
    <row r="7" spans="1:21" ht="12.75" customHeight="1">
      <c r="A7" s="98" t="s">
        <v>51</v>
      </c>
      <c r="B7" s="44" t="s">
        <v>667</v>
      </c>
      <c r="C7" s="164">
        <v>1990</v>
      </c>
      <c r="D7" s="222"/>
      <c r="E7" s="222">
        <v>88.82794720072827</v>
      </c>
      <c r="F7" s="222">
        <v>72.08469426509687</v>
      </c>
      <c r="G7" s="222">
        <v>74.10924369747899</v>
      </c>
      <c r="H7" s="222">
        <v>87.79245283018868</v>
      </c>
      <c r="I7" s="222">
        <v>101.22605363984674</v>
      </c>
      <c r="J7" s="222">
        <v>83.27194439586083</v>
      </c>
      <c r="K7" s="222">
        <v>82.40014293655206</v>
      </c>
      <c r="L7" s="222">
        <v>93.4215167548501</v>
      </c>
      <c r="M7" s="222">
        <v>80.96374889478338</v>
      </c>
      <c r="N7" s="222">
        <v>110.93496621621621</v>
      </c>
      <c r="O7" s="222">
        <v>103.60093271152564</v>
      </c>
      <c r="P7" s="222">
        <v>108.53055619134813</v>
      </c>
      <c r="Q7" s="222">
        <v>75.90775286667807</v>
      </c>
      <c r="R7" s="222">
        <v>63.14720207814699</v>
      </c>
      <c r="S7" s="222">
        <v>75.20289855072464</v>
      </c>
      <c r="T7" s="109">
        <f t="shared" si="1"/>
        <v>1092.0809131893027</v>
      </c>
      <c r="U7" s="31">
        <f t="shared" si="2"/>
        <v>-77.59603725997067</v>
      </c>
    </row>
    <row r="8" spans="1:21" ht="12.75" customHeight="1">
      <c r="A8" s="98" t="s">
        <v>52</v>
      </c>
      <c r="B8" s="44" t="s">
        <v>669</v>
      </c>
      <c r="C8" s="164">
        <v>1974</v>
      </c>
      <c r="D8" s="222">
        <v>83.87202977383338</v>
      </c>
      <c r="E8" s="222">
        <v>86.14035087719299</v>
      </c>
      <c r="F8" s="222">
        <v>76.63</v>
      </c>
      <c r="G8" s="222">
        <v>87.5546218487395</v>
      </c>
      <c r="H8" s="222">
        <v>60.905660377358494</v>
      </c>
      <c r="I8" s="222">
        <v>87.5589547482473</v>
      </c>
      <c r="J8" s="222">
        <v>87.06838127944336</v>
      </c>
      <c r="K8" s="222">
        <v>87.15610249494267</v>
      </c>
      <c r="L8" s="222">
        <v>83.27652982184354</v>
      </c>
      <c r="M8" s="222">
        <v>93.94101876675605</v>
      </c>
      <c r="N8" s="222">
        <v>110.93496621621621</v>
      </c>
      <c r="O8" s="222">
        <v>94.37551452428555</v>
      </c>
      <c r="P8" s="222">
        <v>99.24318869828456</v>
      </c>
      <c r="Q8" s="222">
        <v>69.5582748588054</v>
      </c>
      <c r="R8" s="222">
        <v>54.61140521965265</v>
      </c>
      <c r="S8" s="222">
        <v>74.91304347826086</v>
      </c>
      <c r="T8" s="109">
        <f t="shared" si="1"/>
        <v>1077.7516590497848</v>
      </c>
      <c r="U8" s="31">
        <f t="shared" si="2"/>
        <v>-91.92529139948851</v>
      </c>
    </row>
    <row r="9" spans="1:21" ht="12.75" customHeight="1">
      <c r="A9" s="98" t="s">
        <v>53</v>
      </c>
      <c r="B9" s="44" t="s">
        <v>772</v>
      </c>
      <c r="C9" s="164">
        <v>1991</v>
      </c>
      <c r="D9" s="222">
        <v>77.8643216080402</v>
      </c>
      <c r="E9" s="222">
        <v>102.81808337845153</v>
      </c>
      <c r="F9" s="222">
        <v>75.42683655186146</v>
      </c>
      <c r="G9" s="222">
        <v>83.35294117647058</v>
      </c>
      <c r="H9" s="222">
        <v>68.9245283018868</v>
      </c>
      <c r="I9" s="222">
        <v>113.26880774307084</v>
      </c>
      <c r="J9" s="222">
        <v>92.34867831230243</v>
      </c>
      <c r="K9" s="222">
        <v>77.99483262188274</v>
      </c>
      <c r="L9" s="222">
        <v>97.91821561338291</v>
      </c>
      <c r="M9" s="222">
        <v>80.58875219683658</v>
      </c>
      <c r="N9" s="222"/>
      <c r="O9" s="222"/>
      <c r="P9" s="222">
        <v>119.62904911180775</v>
      </c>
      <c r="Q9" s="222">
        <v>70.08882423412629</v>
      </c>
      <c r="R9" s="222"/>
      <c r="S9" s="222"/>
      <c r="T9" s="109">
        <f t="shared" si="1"/>
        <v>1060.2238708501202</v>
      </c>
      <c r="U9" s="31">
        <f t="shared" si="2"/>
        <v>-109.45307959915317</v>
      </c>
    </row>
    <row r="10" spans="1:21" ht="12.75" customHeight="1">
      <c r="A10" s="98" t="s">
        <v>54</v>
      </c>
      <c r="B10" s="44" t="s">
        <v>775</v>
      </c>
      <c r="C10" s="164">
        <v>1982</v>
      </c>
      <c r="D10" s="222">
        <v>76.78217821782175</v>
      </c>
      <c r="E10" s="222">
        <v>78.7328094302554</v>
      </c>
      <c r="F10" s="222">
        <v>72.98845709888421</v>
      </c>
      <c r="G10" s="222">
        <v>57.30252100840336</v>
      </c>
      <c r="H10" s="222">
        <v>73.16981132075472</v>
      </c>
      <c r="I10" s="222">
        <v>99.46026986506747</v>
      </c>
      <c r="J10" s="222">
        <v>86.48993298857802</v>
      </c>
      <c r="K10" s="222">
        <v>75.76889566543237</v>
      </c>
      <c r="L10" s="222">
        <v>89.4290512174643</v>
      </c>
      <c r="M10" s="222">
        <v>77.79547359597653</v>
      </c>
      <c r="N10" s="222">
        <v>106.15429590724408</v>
      </c>
      <c r="O10" s="222">
        <v>95.4526454078586</v>
      </c>
      <c r="P10" s="222">
        <v>111.1686775490892</v>
      </c>
      <c r="Q10" s="222">
        <v>79.4675680301215</v>
      </c>
      <c r="R10" s="222">
        <v>51.7028921998247</v>
      </c>
      <c r="S10" s="222">
        <v>70.27536231884058</v>
      </c>
      <c r="T10" s="109">
        <f t="shared" si="1"/>
        <v>1049.871609195664</v>
      </c>
      <c r="U10" s="31">
        <f t="shared" si="2"/>
        <v>-119.80534125360941</v>
      </c>
    </row>
    <row r="11" spans="1:21" ht="12.75" customHeight="1">
      <c r="A11" s="98" t="s">
        <v>55</v>
      </c>
      <c r="B11" s="44" t="s">
        <v>731</v>
      </c>
      <c r="C11" s="164">
        <v>1964</v>
      </c>
      <c r="D11" s="222"/>
      <c r="E11" s="222">
        <v>88.82794720072827</v>
      </c>
      <c r="F11" s="222"/>
      <c r="G11" s="222">
        <v>23.689075630252102</v>
      </c>
      <c r="H11" s="222">
        <v>78.83018867924528</v>
      </c>
      <c r="I11" s="222">
        <v>90.66666666666667</v>
      </c>
      <c r="J11" s="222"/>
      <c r="K11" s="222">
        <v>86.90068061507438</v>
      </c>
      <c r="L11" s="222">
        <v>83.73343725643025</v>
      </c>
      <c r="M11" s="222">
        <v>94.06015037593986</v>
      </c>
      <c r="N11" s="222">
        <v>110.72980941349901</v>
      </c>
      <c r="O11" s="222">
        <v>96.31286266924565</v>
      </c>
      <c r="P11" s="222">
        <v>102.41452089489236</v>
      </c>
      <c r="Q11" s="222">
        <v>72.12544925551941</v>
      </c>
      <c r="R11" s="222">
        <v>66.44331544696882</v>
      </c>
      <c r="S11" s="222">
        <v>77.23188405797102</v>
      </c>
      <c r="T11" s="109">
        <f t="shared" si="1"/>
        <v>1048.276912532181</v>
      </c>
      <c r="U11" s="31">
        <f t="shared" si="2"/>
        <v>-121.40003791709228</v>
      </c>
    </row>
    <row r="12" spans="1:21" ht="12.75" customHeight="1">
      <c r="A12" s="98" t="s">
        <v>56</v>
      </c>
      <c r="B12" s="44" t="s">
        <v>695</v>
      </c>
      <c r="C12" s="164">
        <v>1957</v>
      </c>
      <c r="D12" s="222">
        <v>49.63707064160725</v>
      </c>
      <c r="E12" s="222">
        <v>72.07248416608022</v>
      </c>
      <c r="F12" s="222">
        <v>67.97588855152708</v>
      </c>
      <c r="G12" s="222">
        <v>98.47899159663865</v>
      </c>
      <c r="H12" s="222">
        <v>81.66037735849056</v>
      </c>
      <c r="I12" s="222">
        <v>85.49274019153538</v>
      </c>
      <c r="J12" s="222">
        <v>68.71071765533227</v>
      </c>
      <c r="K12" s="222">
        <v>90.92964824120604</v>
      </c>
      <c r="L12" s="222">
        <v>82.37949502677888</v>
      </c>
      <c r="M12" s="222"/>
      <c r="N12" s="222">
        <v>70.58</v>
      </c>
      <c r="O12" s="222">
        <v>96.17519305019304</v>
      </c>
      <c r="P12" s="222">
        <v>98.1565355582042</v>
      </c>
      <c r="Q12" s="222">
        <v>54.788464829710755</v>
      </c>
      <c r="R12" s="222">
        <v>30.52216334010203</v>
      </c>
      <c r="S12" s="222">
        <v>61.86956521739131</v>
      </c>
      <c r="T12" s="109">
        <f t="shared" si="1"/>
        <v>974.4816366133778</v>
      </c>
      <c r="U12" s="31">
        <f t="shared" si="2"/>
        <v>-195.1953138358956</v>
      </c>
    </row>
    <row r="13" spans="1:21" ht="12.75" customHeight="1">
      <c r="A13" s="98" t="s">
        <v>57</v>
      </c>
      <c r="B13" s="44" t="s">
        <v>764</v>
      </c>
      <c r="C13" s="164">
        <v>1975</v>
      </c>
      <c r="D13" s="222">
        <v>76.44709543568463</v>
      </c>
      <c r="E13" s="222">
        <v>70.66231983527797</v>
      </c>
      <c r="F13" s="222">
        <v>71.22955738934733</v>
      </c>
      <c r="G13" s="222"/>
      <c r="H13" s="222">
        <v>59.9622641509434</v>
      </c>
      <c r="I13" s="222"/>
      <c r="J13" s="222">
        <v>82.50054017727867</v>
      </c>
      <c r="K13" s="222">
        <v>75.70216161323081</v>
      </c>
      <c r="L13" s="222">
        <v>82.60168841135842</v>
      </c>
      <c r="M13" s="222">
        <v>63.625434988927566</v>
      </c>
      <c r="N13" s="222">
        <v>105.44357212953875</v>
      </c>
      <c r="O13" s="222">
        <v>94.13160670338684</v>
      </c>
      <c r="P13" s="222">
        <v>100.55315648776475</v>
      </c>
      <c r="Q13" s="222">
        <v>70.08882423412629</v>
      </c>
      <c r="R13" s="222">
        <v>46.34971526640143</v>
      </c>
      <c r="S13" s="222">
        <v>74.91304347826086</v>
      </c>
      <c r="T13" s="109">
        <f t="shared" si="1"/>
        <v>967.8990008841829</v>
      </c>
      <c r="U13" s="31">
        <f t="shared" si="2"/>
        <v>-201.77794956509047</v>
      </c>
    </row>
    <row r="14" spans="1:21" ht="12.75" customHeight="1">
      <c r="A14" s="98" t="s">
        <v>58</v>
      </c>
      <c r="B14" s="44" t="s">
        <v>683</v>
      </c>
      <c r="C14" s="164">
        <v>1977</v>
      </c>
      <c r="D14" s="222">
        <v>87.21426439868695</v>
      </c>
      <c r="E14" s="222">
        <v>114.81538461538463</v>
      </c>
      <c r="F14" s="222">
        <v>86.19231648753717</v>
      </c>
      <c r="G14" s="222">
        <v>73.26890756302521</v>
      </c>
      <c r="H14" s="222">
        <v>85.43396226415094</v>
      </c>
      <c r="I14" s="222">
        <v>113.14586994727594</v>
      </c>
      <c r="J14" s="222">
        <v>83.39546433842001</v>
      </c>
      <c r="K14" s="222">
        <v>104.4186046511628</v>
      </c>
      <c r="L14" s="222">
        <v>93.7909654561559</v>
      </c>
      <c r="M14" s="222">
        <v>99.75708502024293</v>
      </c>
      <c r="N14" s="222"/>
      <c r="O14" s="222"/>
      <c r="P14" s="222"/>
      <c r="Q14" s="222"/>
      <c r="R14" s="222"/>
      <c r="S14" s="222"/>
      <c r="T14" s="109">
        <f t="shared" si="1"/>
        <v>941.4328247420425</v>
      </c>
      <c r="U14" s="31">
        <f t="shared" si="2"/>
        <v>-228.24412570723086</v>
      </c>
    </row>
    <row r="15" spans="1:21" ht="12.75" customHeight="1">
      <c r="A15" s="98" t="s">
        <v>59</v>
      </c>
      <c r="B15" s="44" t="s">
        <v>705</v>
      </c>
      <c r="C15" s="164">
        <v>1976</v>
      </c>
      <c r="D15" s="222">
        <v>72.03163017031629</v>
      </c>
      <c r="E15" s="222">
        <v>79.1613924050633</v>
      </c>
      <c r="F15" s="222">
        <v>64.75521982685454</v>
      </c>
      <c r="G15" s="222">
        <v>39.655462184873954</v>
      </c>
      <c r="H15" s="222">
        <v>47.69811320754717</v>
      </c>
      <c r="I15" s="222">
        <v>97.2594752186589</v>
      </c>
      <c r="J15" s="222"/>
      <c r="K15" s="222">
        <v>76.0940919037199</v>
      </c>
      <c r="L15" s="222">
        <v>80.49180327868854</v>
      </c>
      <c r="M15" s="222"/>
      <c r="N15" s="222">
        <v>116.06515134466073</v>
      </c>
      <c r="O15" s="222"/>
      <c r="P15" s="222">
        <v>103.42178472073616</v>
      </c>
      <c r="Q15" s="222">
        <v>73.87112784528495</v>
      </c>
      <c r="R15" s="222">
        <v>62.43315508021391</v>
      </c>
      <c r="S15" s="222">
        <v>54.62318840579711</v>
      </c>
      <c r="T15" s="109">
        <f t="shared" si="1"/>
        <v>927.9061334075413</v>
      </c>
      <c r="U15" s="31">
        <f t="shared" si="2"/>
        <v>-241.77081704173202</v>
      </c>
    </row>
    <row r="16" spans="1:21" ht="12.75" customHeight="1">
      <c r="A16" s="98" t="s">
        <v>60</v>
      </c>
      <c r="B16" s="44" t="s">
        <v>678</v>
      </c>
      <c r="C16" s="164">
        <v>1981</v>
      </c>
      <c r="D16" s="222"/>
      <c r="E16" s="222">
        <v>86.14035087719299</v>
      </c>
      <c r="F16" s="222"/>
      <c r="G16" s="222"/>
      <c r="H16" s="222">
        <v>73.64150943396226</v>
      </c>
      <c r="I16" s="222">
        <v>99.01602683563176</v>
      </c>
      <c r="J16" s="222">
        <v>83.1445638979301</v>
      </c>
      <c r="K16" s="222">
        <v>84.5543584720862</v>
      </c>
      <c r="L16" s="222">
        <v>85.86206896551724</v>
      </c>
      <c r="M16" s="222">
        <v>81.39804096170971</v>
      </c>
      <c r="N16" s="222">
        <v>114.04962670180062</v>
      </c>
      <c r="O16" s="222">
        <v>108.07280664695111</v>
      </c>
      <c r="P16" s="222">
        <v>107.99499886337803</v>
      </c>
      <c r="Q16" s="222"/>
      <c r="R16" s="222"/>
      <c r="S16" s="222"/>
      <c r="T16" s="109">
        <f t="shared" si="1"/>
        <v>923.87435165616</v>
      </c>
      <c r="U16" s="31">
        <f t="shared" si="2"/>
        <v>-245.80259879311336</v>
      </c>
    </row>
    <row r="17" spans="1:21" ht="12.75" customHeight="1">
      <c r="A17" s="98" t="s">
        <v>61</v>
      </c>
      <c r="B17" s="44" t="s">
        <v>690</v>
      </c>
      <c r="C17" s="166">
        <v>1978</v>
      </c>
      <c r="D17" s="222">
        <v>48.208908406524465</v>
      </c>
      <c r="E17" s="222">
        <v>65.37267080745343</v>
      </c>
      <c r="F17" s="222">
        <v>57.83044461190657</v>
      </c>
      <c r="G17" s="222">
        <v>7.722689075630252</v>
      </c>
      <c r="H17" s="222">
        <v>65.62264150943396</v>
      </c>
      <c r="I17" s="222">
        <v>91.93756362402443</v>
      </c>
      <c r="J17" s="222">
        <v>80.60781009972382</v>
      </c>
      <c r="K17" s="222">
        <v>73.9174856819628</v>
      </c>
      <c r="L17" s="222">
        <v>66.14243323442136</v>
      </c>
      <c r="M17" s="222"/>
      <c r="N17" s="222">
        <v>70.76</v>
      </c>
      <c r="O17" s="222">
        <v>75.40157211209842</v>
      </c>
      <c r="P17" s="222">
        <v>94.88275340393344</v>
      </c>
      <c r="Q17" s="222">
        <v>68.87369501968166</v>
      </c>
      <c r="R17" s="222">
        <v>44.001992178853385</v>
      </c>
      <c r="S17" s="222">
        <v>85.92753623188406</v>
      </c>
      <c r="T17" s="109">
        <f t="shared" si="1"/>
        <v>897.276606336524</v>
      </c>
      <c r="U17" s="31">
        <f t="shared" si="2"/>
        <v>-272.4003441127494</v>
      </c>
    </row>
    <row r="18" spans="1:21" ht="12.75" customHeight="1">
      <c r="A18" s="98" t="s">
        <v>62</v>
      </c>
      <c r="B18" s="44" t="s">
        <v>675</v>
      </c>
      <c r="C18" s="164">
        <v>1975</v>
      </c>
      <c r="D18" s="222"/>
      <c r="E18" s="222">
        <v>79.28854538248117</v>
      </c>
      <c r="F18" s="222"/>
      <c r="G18" s="222">
        <v>25.369747899159663</v>
      </c>
      <c r="H18" s="222">
        <v>57.60377358490566</v>
      </c>
      <c r="I18" s="222">
        <v>94.43820224719101</v>
      </c>
      <c r="J18" s="222">
        <v>81.45895278881616</v>
      </c>
      <c r="K18" s="222"/>
      <c r="L18" s="222">
        <v>88.57142857142858</v>
      </c>
      <c r="M18" s="222">
        <v>83.84259259259261</v>
      </c>
      <c r="N18" s="222">
        <v>113.9341081021818</v>
      </c>
      <c r="O18" s="222">
        <v>102.71044658147805</v>
      </c>
      <c r="P18" s="222"/>
      <c r="Q18" s="222">
        <v>74.64128016429915</v>
      </c>
      <c r="R18" s="222"/>
      <c r="S18" s="222">
        <v>82.73913043478261</v>
      </c>
      <c r="T18" s="109">
        <f t="shared" si="1"/>
        <v>884.5982083493165</v>
      </c>
      <c r="U18" s="31">
        <f t="shared" si="2"/>
        <v>-285.0787420999569</v>
      </c>
    </row>
    <row r="19" spans="1:21" ht="12.75" customHeight="1">
      <c r="A19" s="98" t="s">
        <v>63</v>
      </c>
      <c r="B19" s="44" t="s">
        <v>701</v>
      </c>
      <c r="C19" s="164">
        <v>1978</v>
      </c>
      <c r="D19" s="222">
        <v>72.3100415343269</v>
      </c>
      <c r="E19" s="222">
        <v>78.2112236944661</v>
      </c>
      <c r="F19" s="222"/>
      <c r="G19" s="222">
        <v>51.42016806722689</v>
      </c>
      <c r="H19" s="222">
        <v>76.94339622641509</v>
      </c>
      <c r="I19" s="222">
        <v>93.17915084570245</v>
      </c>
      <c r="J19" s="222"/>
      <c r="K19" s="222">
        <v>80.81084234269268</v>
      </c>
      <c r="L19" s="222">
        <v>82.65745007680493</v>
      </c>
      <c r="M19" s="222"/>
      <c r="N19" s="222">
        <v>115.56347164746673</v>
      </c>
      <c r="O19" s="222">
        <v>99.78448275862067</v>
      </c>
      <c r="P19" s="222"/>
      <c r="Q19" s="222"/>
      <c r="R19" s="222">
        <v>57.08798909869573</v>
      </c>
      <c r="S19" s="222">
        <v>62.15942028985507</v>
      </c>
      <c r="T19" s="109">
        <f t="shared" si="1"/>
        <v>870.1276365822733</v>
      </c>
      <c r="U19" s="31">
        <f t="shared" si="2"/>
        <v>-299.549313867</v>
      </c>
    </row>
    <row r="20" spans="1:21" ht="12.75" customHeight="1">
      <c r="A20" s="98" t="s">
        <v>64</v>
      </c>
      <c r="B20" s="44" t="s">
        <v>692</v>
      </c>
      <c r="C20" s="164">
        <v>1974</v>
      </c>
      <c r="D20" s="222">
        <v>79.60059572163551</v>
      </c>
      <c r="E20" s="222">
        <v>99.56725755995829</v>
      </c>
      <c r="F20" s="222">
        <v>68.8938598080058</v>
      </c>
      <c r="G20" s="222">
        <v>101</v>
      </c>
      <c r="H20" s="222">
        <v>78.35849056603774</v>
      </c>
      <c r="I20" s="222">
        <v>96.67269439421338</v>
      </c>
      <c r="J20" s="222">
        <v>82.77788500354413</v>
      </c>
      <c r="K20" s="222">
        <v>82.28966775037665</v>
      </c>
      <c r="L20" s="222">
        <v>83.39022498060513</v>
      </c>
      <c r="M20" s="222">
        <v>90.82691319979456</v>
      </c>
      <c r="N20" s="222"/>
      <c r="O20" s="222"/>
      <c r="P20" s="222"/>
      <c r="Q20" s="222"/>
      <c r="R20" s="222"/>
      <c r="S20" s="222"/>
      <c r="T20" s="109">
        <f t="shared" si="1"/>
        <v>863.3775889841713</v>
      </c>
      <c r="U20" s="31">
        <f t="shared" si="2"/>
        <v>-306.29936146510204</v>
      </c>
    </row>
    <row r="21" spans="1:21" ht="12.75" customHeight="1">
      <c r="A21" s="98" t="s">
        <v>65</v>
      </c>
      <c r="B21" s="44" t="s">
        <v>711</v>
      </c>
      <c r="C21" s="164">
        <v>1983</v>
      </c>
      <c r="D21" s="222">
        <v>65.13970748744815</v>
      </c>
      <c r="E21" s="222">
        <v>54.715964740450545</v>
      </c>
      <c r="F21" s="222">
        <v>51.403406067056956</v>
      </c>
      <c r="G21" s="222">
        <v>60.66386554621849</v>
      </c>
      <c r="H21" s="222">
        <v>61.37735849056604</v>
      </c>
      <c r="I21" s="222">
        <v>84.04833836858006</v>
      </c>
      <c r="J21" s="222">
        <v>75.90157278752602</v>
      </c>
      <c r="K21" s="222">
        <v>64.5236641221374</v>
      </c>
      <c r="L21" s="222">
        <v>73.27759197324414</v>
      </c>
      <c r="M21" s="222"/>
      <c r="N21" s="222">
        <v>96.28332618945564</v>
      </c>
      <c r="O21" s="222"/>
      <c r="P21" s="222">
        <v>84.27938617307389</v>
      </c>
      <c r="Q21" s="222"/>
      <c r="R21" s="222">
        <v>56.36598482665899</v>
      </c>
      <c r="S21" s="222">
        <v>60.710144927536234</v>
      </c>
      <c r="T21" s="109">
        <f t="shared" si="1"/>
        <v>837.2869056328956</v>
      </c>
      <c r="U21" s="31">
        <f t="shared" si="2"/>
        <v>-332.3900448163778</v>
      </c>
    </row>
    <row r="22" spans="1:21" ht="12.75" customHeight="1">
      <c r="A22" s="98" t="s">
        <v>66</v>
      </c>
      <c r="B22" s="44" t="s">
        <v>722</v>
      </c>
      <c r="C22" s="164">
        <v>1975</v>
      </c>
      <c r="D22" s="222">
        <v>35.77524575513851</v>
      </c>
      <c r="E22" s="222">
        <v>59.68319559228651</v>
      </c>
      <c r="F22" s="222">
        <v>49.70089858793325</v>
      </c>
      <c r="G22" s="222">
        <v>34.61344537815126</v>
      </c>
      <c r="H22" s="222">
        <v>40.15094339622642</v>
      </c>
      <c r="I22" s="222">
        <v>71.9607843137255</v>
      </c>
      <c r="J22" s="222">
        <v>63.26878600930183</v>
      </c>
      <c r="K22" s="222">
        <v>66.29803157034148</v>
      </c>
      <c r="L22" s="222">
        <v>66.20915032679738</v>
      </c>
      <c r="M22" s="222">
        <v>80.69542253521129</v>
      </c>
      <c r="N22" s="222">
        <v>93.38445807770961</v>
      </c>
      <c r="O22" s="222">
        <v>88.02350427350426</v>
      </c>
      <c r="P22" s="222"/>
      <c r="Q22" s="222">
        <v>64.66352900907067</v>
      </c>
      <c r="R22" s="222">
        <v>46.49902152641879</v>
      </c>
      <c r="S22" s="222"/>
      <c r="T22" s="109">
        <f t="shared" si="1"/>
        <v>790.5377252185272</v>
      </c>
      <c r="U22" s="31">
        <f t="shared" si="2"/>
        <v>-379.1392252307462</v>
      </c>
    </row>
    <row r="23" spans="1:21" ht="12.75" customHeight="1">
      <c r="A23" s="98" t="s">
        <v>67</v>
      </c>
      <c r="B23" s="44" t="s">
        <v>727</v>
      </c>
      <c r="C23" s="164">
        <v>2010</v>
      </c>
      <c r="D23" s="222">
        <v>76.9509010185427</v>
      </c>
      <c r="E23" s="222">
        <v>36.17898699520876</v>
      </c>
      <c r="F23" s="222">
        <v>78.07</v>
      </c>
      <c r="G23" s="222"/>
      <c r="H23" s="222">
        <v>39.67924528301887</v>
      </c>
      <c r="I23" s="222">
        <v>90.83194119612429</v>
      </c>
      <c r="J23" s="222">
        <v>73.14905674216858</v>
      </c>
      <c r="K23" s="222">
        <v>79.38754483706023</v>
      </c>
      <c r="L23" s="222">
        <v>75.78581363004173</v>
      </c>
      <c r="M23" s="222"/>
      <c r="N23" s="222"/>
      <c r="O23" s="222"/>
      <c r="P23" s="222">
        <v>99.24318869828456</v>
      </c>
      <c r="Q23" s="222">
        <v>47.87420845456101</v>
      </c>
      <c r="R23" s="222">
        <v>58.304538216560516</v>
      </c>
      <c r="S23" s="222">
        <v>26.79710144927536</v>
      </c>
      <c r="T23" s="109">
        <f t="shared" si="1"/>
        <v>782.2525265208466</v>
      </c>
      <c r="U23" s="31">
        <f t="shared" si="2"/>
        <v>-387.4244239284268</v>
      </c>
    </row>
    <row r="24" spans="1:21" ht="12.75" customHeight="1">
      <c r="A24" s="98" t="s">
        <v>68</v>
      </c>
      <c r="B24" s="44" t="s">
        <v>851</v>
      </c>
      <c r="C24" s="164">
        <v>1983</v>
      </c>
      <c r="D24" s="222">
        <v>69.53501991098618</v>
      </c>
      <c r="E24" s="222">
        <v>60.81920903954803</v>
      </c>
      <c r="F24" s="222">
        <v>37.454020267070746</v>
      </c>
      <c r="G24" s="222">
        <v>19.487394957983195</v>
      </c>
      <c r="H24" s="222">
        <v>53.358490566037744</v>
      </c>
      <c r="I24" s="222">
        <v>86.58291457286433</v>
      </c>
      <c r="J24" s="222">
        <v>77.98810782032014</v>
      </c>
      <c r="K24" s="222">
        <v>57.18997644035126</v>
      </c>
      <c r="L24" s="222">
        <v>72.15505913272011</v>
      </c>
      <c r="M24" s="222">
        <v>56.99034334763949</v>
      </c>
      <c r="N24" s="222"/>
      <c r="O24" s="222">
        <v>83.20998618511939</v>
      </c>
      <c r="P24" s="222"/>
      <c r="Q24" s="222">
        <v>62.849392435392765</v>
      </c>
      <c r="R24" s="222">
        <v>36.34133317333653</v>
      </c>
      <c r="S24" s="222">
        <v>59.550724637681164</v>
      </c>
      <c r="T24" s="109">
        <f t="shared" si="1"/>
        <v>777.6832443557314</v>
      </c>
      <c r="U24" s="31">
        <f t="shared" si="2"/>
        <v>-391.99370609354196</v>
      </c>
    </row>
    <row r="25" spans="1:21" ht="12.75" customHeight="1">
      <c r="A25" s="98" t="s">
        <v>69</v>
      </c>
      <c r="B25" s="44" t="s">
        <v>687</v>
      </c>
      <c r="C25" s="164">
        <v>1973</v>
      </c>
      <c r="D25" s="222"/>
      <c r="E25" s="222">
        <v>61.7435158501441</v>
      </c>
      <c r="F25" s="222">
        <v>31.210297766749388</v>
      </c>
      <c r="G25" s="222">
        <v>42.17647058823529</v>
      </c>
      <c r="H25" s="222">
        <v>61.37735849056604</v>
      </c>
      <c r="I25" s="222">
        <v>96.01290785227681</v>
      </c>
      <c r="J25" s="222">
        <v>64.16740203268488</v>
      </c>
      <c r="K25" s="222"/>
      <c r="L25" s="222">
        <v>73.06666666666666</v>
      </c>
      <c r="M25" s="222">
        <v>74.26997245179064</v>
      </c>
      <c r="N25" s="222">
        <v>40.04</v>
      </c>
      <c r="O25" s="222"/>
      <c r="P25" s="222">
        <v>99.0619967793881</v>
      </c>
      <c r="Q25" s="222">
        <v>56.944891322950525</v>
      </c>
      <c r="R25" s="222">
        <v>45.33904761904762</v>
      </c>
      <c r="S25" s="222">
        <v>59.26086956521739</v>
      </c>
      <c r="T25" s="109">
        <f t="shared" si="1"/>
        <v>773.461099218968</v>
      </c>
      <c r="U25" s="31">
        <f t="shared" si="2"/>
        <v>-396.21585123030536</v>
      </c>
    </row>
    <row r="26" spans="1:21" ht="12.75" customHeight="1">
      <c r="A26" s="98" t="s">
        <v>70</v>
      </c>
      <c r="B26" s="44" t="s">
        <v>753</v>
      </c>
      <c r="C26" s="164"/>
      <c r="D26" s="222">
        <v>79.45945945945945</v>
      </c>
      <c r="E26" s="222">
        <v>65.04628201172478</v>
      </c>
      <c r="F26" s="222">
        <v>77.70225872689939</v>
      </c>
      <c r="G26" s="222"/>
      <c r="H26" s="222"/>
      <c r="I26" s="222">
        <v>95.52547203420022</v>
      </c>
      <c r="J26" s="222"/>
      <c r="K26" s="222"/>
      <c r="L26" s="222">
        <v>104.22310756972111</v>
      </c>
      <c r="M26" s="222">
        <v>87.16999512907941</v>
      </c>
      <c r="N26" s="222">
        <v>116.58242753623189</v>
      </c>
      <c r="O26" s="222">
        <v>116.27340244468513</v>
      </c>
      <c r="P26" s="222"/>
      <c r="Q26" s="222"/>
      <c r="R26" s="222"/>
      <c r="S26" s="222"/>
      <c r="T26" s="109">
        <f t="shared" si="1"/>
        <v>741.9824049120014</v>
      </c>
      <c r="U26" s="31">
        <f t="shared" si="2"/>
        <v>-427.694545537272</v>
      </c>
    </row>
    <row r="27" spans="1:21" ht="12.75" customHeight="1">
      <c r="A27" s="98" t="s">
        <v>71</v>
      </c>
      <c r="B27" s="44" t="s">
        <v>733</v>
      </c>
      <c r="C27" s="164">
        <v>1956</v>
      </c>
      <c r="D27" s="222"/>
      <c r="E27" s="222">
        <v>59.93074792243768</v>
      </c>
      <c r="F27" s="222">
        <v>58.3392150897475</v>
      </c>
      <c r="G27" s="222">
        <v>44.69747899159664</v>
      </c>
      <c r="H27" s="222">
        <v>43.45283018867924</v>
      </c>
      <c r="I27" s="222">
        <v>55.18672199170125</v>
      </c>
      <c r="J27" s="222">
        <v>59.45839669048633</v>
      </c>
      <c r="K27" s="222">
        <v>65.2484855977253</v>
      </c>
      <c r="L27" s="222"/>
      <c r="M27" s="222">
        <v>59.69487622337364</v>
      </c>
      <c r="N27" s="222">
        <v>85.08862545865085</v>
      </c>
      <c r="O27" s="222">
        <v>80.04852556924224</v>
      </c>
      <c r="P27" s="222">
        <v>77.00643923825182</v>
      </c>
      <c r="Q27" s="222">
        <v>47.42923155913058</v>
      </c>
      <c r="R27" s="222">
        <v>37.746451572563</v>
      </c>
      <c r="S27" s="222">
        <v>37.231884057971016</v>
      </c>
      <c r="T27" s="109">
        <f t="shared" si="1"/>
        <v>735.5815745210231</v>
      </c>
      <c r="U27" s="31">
        <f t="shared" si="2"/>
        <v>-434.0953759282503</v>
      </c>
    </row>
    <row r="28" spans="1:21" ht="12.75" customHeight="1">
      <c r="A28" s="98" t="s">
        <v>72</v>
      </c>
      <c r="B28" s="44" t="s">
        <v>759</v>
      </c>
      <c r="C28" s="164">
        <v>1975</v>
      </c>
      <c r="D28" s="222"/>
      <c r="E28" s="222"/>
      <c r="F28" s="222"/>
      <c r="G28" s="222">
        <v>80.83193277310924</v>
      </c>
      <c r="H28" s="222"/>
      <c r="I28" s="222"/>
      <c r="J28" s="222"/>
      <c r="K28" s="222"/>
      <c r="L28" s="222"/>
      <c r="M28" s="222">
        <v>98.62029646522237</v>
      </c>
      <c r="N28" s="222">
        <v>107.8529709997972</v>
      </c>
      <c r="O28" s="222">
        <v>96.19237267680424</v>
      </c>
      <c r="P28" s="222">
        <v>93.643108885179</v>
      </c>
      <c r="Q28" s="222">
        <v>70.70494608933765</v>
      </c>
      <c r="R28" s="222">
        <v>65.10326329906124</v>
      </c>
      <c r="S28" s="222">
        <v>62.15942028985507</v>
      </c>
      <c r="T28" s="109">
        <f t="shared" si="1"/>
        <v>675.1083114783661</v>
      </c>
      <c r="U28" s="31">
        <f t="shared" si="2"/>
        <v>-494.5686389709073</v>
      </c>
    </row>
    <row r="29" spans="1:21" ht="12.75" customHeight="1">
      <c r="A29" s="98" t="s">
        <v>73</v>
      </c>
      <c r="B29" s="44" t="s">
        <v>668</v>
      </c>
      <c r="C29" s="164">
        <v>1985</v>
      </c>
      <c r="D29" s="222">
        <v>105</v>
      </c>
      <c r="E29" s="222">
        <v>81.91419141914193</v>
      </c>
      <c r="F29" s="222">
        <v>81.88117953165657</v>
      </c>
      <c r="G29" s="222"/>
      <c r="H29" s="222">
        <v>70.81132075471697</v>
      </c>
      <c r="I29" s="222"/>
      <c r="J29" s="222">
        <v>90.74794330111521</v>
      </c>
      <c r="K29" s="222">
        <v>89.02586206896552</v>
      </c>
      <c r="L29" s="222">
        <v>92.33246301131419</v>
      </c>
      <c r="M29" s="222"/>
      <c r="N29" s="222"/>
      <c r="O29" s="222"/>
      <c r="P29" s="222"/>
      <c r="Q29" s="222"/>
      <c r="R29" s="222">
        <v>62.10444586258242</v>
      </c>
      <c r="S29" s="222"/>
      <c r="T29" s="109">
        <f t="shared" si="1"/>
        <v>673.8174059494928</v>
      </c>
      <c r="U29" s="31">
        <f t="shared" si="2"/>
        <v>-495.85954449978055</v>
      </c>
    </row>
    <row r="30" spans="1:21" ht="12.75" customHeight="1">
      <c r="A30" s="98" t="s">
        <v>74</v>
      </c>
      <c r="B30" s="44" t="s">
        <v>673</v>
      </c>
      <c r="C30" s="164">
        <v>1968</v>
      </c>
      <c r="D30" s="222"/>
      <c r="E30" s="222">
        <v>66.41045958795563</v>
      </c>
      <c r="F30" s="222"/>
      <c r="G30" s="222">
        <v>96.7983193277311</v>
      </c>
      <c r="H30" s="222">
        <v>42.9811320754717</v>
      </c>
      <c r="I30" s="222">
        <v>79.10231391134653</v>
      </c>
      <c r="J30" s="222"/>
      <c r="K30" s="222">
        <v>59.86939878405765</v>
      </c>
      <c r="L30" s="222">
        <v>75.06189821182944</v>
      </c>
      <c r="M30" s="222">
        <v>79.82646420824297</v>
      </c>
      <c r="N30" s="222"/>
      <c r="O30" s="222">
        <v>87.9025378545532</v>
      </c>
      <c r="P30" s="222"/>
      <c r="Q30" s="222"/>
      <c r="R30" s="222"/>
      <c r="S30" s="222">
        <v>59.550724637681164</v>
      </c>
      <c r="T30" s="109">
        <f t="shared" si="1"/>
        <v>647.5032485988693</v>
      </c>
      <c r="U30" s="31">
        <f t="shared" si="2"/>
        <v>-522.1737018504041</v>
      </c>
    </row>
    <row r="31" spans="1:21" ht="12.75" customHeight="1">
      <c r="A31" s="98" t="s">
        <v>75</v>
      </c>
      <c r="B31" s="44" t="s">
        <v>665</v>
      </c>
      <c r="C31" s="164">
        <v>1976</v>
      </c>
      <c r="D31" s="222"/>
      <c r="E31" s="222"/>
      <c r="F31" s="222"/>
      <c r="G31" s="222"/>
      <c r="H31" s="222">
        <v>75.52830188679245</v>
      </c>
      <c r="I31" s="222">
        <v>77.48373101952278</v>
      </c>
      <c r="J31" s="222">
        <v>82.5821174425186</v>
      </c>
      <c r="K31" s="222">
        <v>78.89128951557879</v>
      </c>
      <c r="L31" s="222"/>
      <c r="M31" s="222"/>
      <c r="N31" s="222"/>
      <c r="O31" s="222">
        <v>86.62122636582052</v>
      </c>
      <c r="P31" s="222"/>
      <c r="Q31" s="222">
        <v>79.55314051001196</v>
      </c>
      <c r="R31" s="222"/>
      <c r="S31" s="222">
        <v>89.69565217391305</v>
      </c>
      <c r="T31" s="109">
        <f t="shared" si="1"/>
        <v>570.355458914158</v>
      </c>
      <c r="U31" s="31">
        <f t="shared" si="2"/>
        <v>-599.3214915351153</v>
      </c>
    </row>
    <row r="32" spans="1:21" ht="12.75" customHeight="1">
      <c r="A32" s="98" t="s">
        <v>76</v>
      </c>
      <c r="B32" s="44" t="s">
        <v>880</v>
      </c>
      <c r="C32" s="164">
        <v>1982</v>
      </c>
      <c r="D32" s="222"/>
      <c r="E32" s="222"/>
      <c r="F32" s="222">
        <v>63.805615911749975</v>
      </c>
      <c r="G32" s="222">
        <v>42.17647058823529</v>
      </c>
      <c r="H32" s="222">
        <v>87.32075471698113</v>
      </c>
      <c r="I32" s="222">
        <v>89.16802610114192</v>
      </c>
      <c r="J32" s="222">
        <v>73.6785696796401</v>
      </c>
      <c r="K32" s="222">
        <v>69.09548234365752</v>
      </c>
      <c r="L32" s="222">
        <v>80.75542258788332</v>
      </c>
      <c r="M32" s="222"/>
      <c r="N32" s="222"/>
      <c r="O32" s="222"/>
      <c r="P32" s="222"/>
      <c r="Q32" s="222"/>
      <c r="R32" s="222"/>
      <c r="S32" s="222">
        <v>63.60869565217392</v>
      </c>
      <c r="T32" s="109">
        <f t="shared" si="1"/>
        <v>569.6090375814631</v>
      </c>
      <c r="U32" s="31">
        <f t="shared" si="2"/>
        <v>-600.0679128678103</v>
      </c>
    </row>
    <row r="33" spans="1:21" ht="12.75" customHeight="1">
      <c r="A33" s="98" t="s">
        <v>77</v>
      </c>
      <c r="B33" s="44" t="s">
        <v>805</v>
      </c>
      <c r="C33" s="164">
        <v>1983</v>
      </c>
      <c r="D33" s="222">
        <v>48.695479777954006</v>
      </c>
      <c r="E33" s="222">
        <v>67.92006525285481</v>
      </c>
      <c r="F33" s="222"/>
      <c r="G33" s="222">
        <v>9.403361344537815</v>
      </c>
      <c r="H33" s="222">
        <v>50.528301886792455</v>
      </c>
      <c r="I33" s="222"/>
      <c r="J33" s="222"/>
      <c r="K33" s="222"/>
      <c r="L33" s="222"/>
      <c r="M33" s="222">
        <v>78.35801946677952</v>
      </c>
      <c r="N33" s="222">
        <v>103.55337857211124</v>
      </c>
      <c r="O33" s="222"/>
      <c r="P33" s="222">
        <v>99.39724919093851</v>
      </c>
      <c r="Q33" s="222">
        <v>61.53157624507958</v>
      </c>
      <c r="R33" s="222"/>
      <c r="S33" s="222">
        <v>48.82608695652174</v>
      </c>
      <c r="T33" s="109">
        <f t="shared" si="1"/>
        <v>568.2135186935698</v>
      </c>
      <c r="U33" s="31">
        <f t="shared" si="2"/>
        <v>-601.4634317557036</v>
      </c>
    </row>
    <row r="34" spans="1:21" ht="12.75" customHeight="1">
      <c r="A34" s="98" t="s">
        <v>78</v>
      </c>
      <c r="B34" s="44" t="s">
        <v>714</v>
      </c>
      <c r="C34" s="164">
        <v>2004</v>
      </c>
      <c r="D34" s="222">
        <v>52.44274151885655</v>
      </c>
      <c r="E34" s="222">
        <v>65.52959501557633</v>
      </c>
      <c r="F34" s="222">
        <v>38.95927646535535</v>
      </c>
      <c r="G34" s="222">
        <v>43.016806722689076</v>
      </c>
      <c r="H34" s="222">
        <v>57.132075471698116</v>
      </c>
      <c r="I34" s="222">
        <v>80.15891032917139</v>
      </c>
      <c r="J34" s="222"/>
      <c r="K34" s="222">
        <v>55.053920813434</v>
      </c>
      <c r="L34" s="222">
        <v>67.4726609963548</v>
      </c>
      <c r="M34" s="222"/>
      <c r="N34" s="222">
        <v>38.09</v>
      </c>
      <c r="O34" s="222"/>
      <c r="P34" s="222"/>
      <c r="Q34" s="222"/>
      <c r="R34" s="222">
        <v>60.72307053079879</v>
      </c>
      <c r="S34" s="222"/>
      <c r="T34" s="109">
        <f t="shared" si="1"/>
        <v>558.5790578639344</v>
      </c>
      <c r="U34" s="31">
        <f t="shared" si="2"/>
        <v>-611.097892585339</v>
      </c>
    </row>
    <row r="35" spans="1:21" ht="12.75" customHeight="1">
      <c r="A35" s="98" t="s">
        <v>79</v>
      </c>
      <c r="B35" s="44" t="s">
        <v>737</v>
      </c>
      <c r="C35" s="164">
        <v>2009</v>
      </c>
      <c r="D35" s="222">
        <v>81.80512963479231</v>
      </c>
      <c r="E35" s="222">
        <v>44.64539007092198</v>
      </c>
      <c r="F35" s="222">
        <v>96.2655305112699</v>
      </c>
      <c r="G35" s="222"/>
      <c r="H35" s="222">
        <v>61.37735849056604</v>
      </c>
      <c r="I35" s="222">
        <v>97.2313296903461</v>
      </c>
      <c r="J35" s="222">
        <v>70.44355324663013</v>
      </c>
      <c r="K35" s="222">
        <v>105</v>
      </c>
      <c r="L35" s="222"/>
      <c r="M35" s="222"/>
      <c r="N35" s="222"/>
      <c r="O35" s="222"/>
      <c r="P35" s="222"/>
      <c r="Q35" s="222"/>
      <c r="R35" s="222"/>
      <c r="S35" s="222"/>
      <c r="T35" s="109">
        <f t="shared" si="1"/>
        <v>556.7682916445265</v>
      </c>
      <c r="U35" s="31">
        <f t="shared" si="2"/>
        <v>-612.9086588047469</v>
      </c>
    </row>
    <row r="36" spans="1:21" ht="12.75" customHeight="1">
      <c r="A36" s="98" t="s">
        <v>80</v>
      </c>
      <c r="B36" s="44" t="s">
        <v>674</v>
      </c>
      <c r="C36" s="164">
        <v>1977</v>
      </c>
      <c r="D36" s="222">
        <v>83.35608646188851</v>
      </c>
      <c r="E36" s="222">
        <v>73.57710364752619</v>
      </c>
      <c r="F36" s="222"/>
      <c r="G36" s="222"/>
      <c r="H36" s="222"/>
      <c r="I36" s="222">
        <v>97.94117647058823</v>
      </c>
      <c r="J36" s="222">
        <v>93.76961963620005</v>
      </c>
      <c r="K36" s="222"/>
      <c r="L36" s="222"/>
      <c r="M36" s="222"/>
      <c r="N36" s="222">
        <v>104.90026297847473</v>
      </c>
      <c r="O36" s="222">
        <v>103.18422796554009</v>
      </c>
      <c r="P36" s="222"/>
      <c r="Q36" s="222"/>
      <c r="R36" s="222"/>
      <c r="S36" s="222"/>
      <c r="T36" s="109">
        <f t="shared" si="1"/>
        <v>556.7284771602178</v>
      </c>
      <c r="U36" s="31">
        <f t="shared" si="2"/>
        <v>-612.9484732890555</v>
      </c>
    </row>
    <row r="37" spans="1:21" ht="12.75" customHeight="1">
      <c r="A37" s="98" t="s">
        <v>81</v>
      </c>
      <c r="B37" s="44" t="s">
        <v>806</v>
      </c>
      <c r="C37" s="164">
        <v>1986</v>
      </c>
      <c r="D37" s="222">
        <v>53.73518485759774</v>
      </c>
      <c r="E37" s="222">
        <v>55.682217205919244</v>
      </c>
      <c r="F37" s="222">
        <v>61.189379398592465</v>
      </c>
      <c r="G37" s="222">
        <v>26.210084033613445</v>
      </c>
      <c r="H37" s="222">
        <v>61.37735849056604</v>
      </c>
      <c r="I37" s="222">
        <v>71.9607843137255</v>
      </c>
      <c r="J37" s="222"/>
      <c r="K37" s="222"/>
      <c r="L37" s="222"/>
      <c r="M37" s="222"/>
      <c r="N37" s="222"/>
      <c r="O37" s="222"/>
      <c r="P37" s="222">
        <v>76.99356252568141</v>
      </c>
      <c r="Q37" s="222">
        <v>51.39979462604826</v>
      </c>
      <c r="R37" s="222"/>
      <c r="S37" s="222">
        <v>37.811594202898554</v>
      </c>
      <c r="T37" s="109">
        <f t="shared" si="1"/>
        <v>496.35995965464264</v>
      </c>
      <c r="U37" s="31">
        <f t="shared" si="2"/>
        <v>-673.3169907946308</v>
      </c>
    </row>
    <row r="38" spans="1:21" ht="12.75" customHeight="1">
      <c r="A38" s="98" t="s">
        <v>82</v>
      </c>
      <c r="B38" s="44" t="s">
        <v>919</v>
      </c>
      <c r="C38" s="164"/>
      <c r="D38" s="222"/>
      <c r="E38" s="222"/>
      <c r="F38" s="222">
        <v>47.63256042203411</v>
      </c>
      <c r="G38" s="222">
        <v>56.46218487394958</v>
      </c>
      <c r="H38" s="222">
        <v>58.54716981132076</v>
      </c>
      <c r="I38" s="222">
        <v>96.56193571686529</v>
      </c>
      <c r="J38" s="222">
        <v>61.43629624399561</v>
      </c>
      <c r="K38" s="222">
        <v>65.66849246856717</v>
      </c>
      <c r="L38" s="222">
        <v>74.57337883959045</v>
      </c>
      <c r="M38" s="222"/>
      <c r="N38" s="222"/>
      <c r="O38" s="222"/>
      <c r="P38" s="222"/>
      <c r="Q38" s="222"/>
      <c r="R38" s="222"/>
      <c r="S38" s="222">
        <v>34.6231884057971</v>
      </c>
      <c r="T38" s="109">
        <f t="shared" si="1"/>
        <v>495.5052067821201</v>
      </c>
      <c r="U38" s="31">
        <f t="shared" si="2"/>
        <v>-674.1717436671532</v>
      </c>
    </row>
    <row r="39" spans="1:21" ht="12.75" customHeight="1">
      <c r="A39" s="98" t="s">
        <v>83</v>
      </c>
      <c r="B39" s="44" t="s">
        <v>758</v>
      </c>
      <c r="C39" s="164">
        <v>1973</v>
      </c>
      <c r="D39" s="222"/>
      <c r="E39" s="222"/>
      <c r="F39" s="222"/>
      <c r="G39" s="222">
        <v>57.30252100840336</v>
      </c>
      <c r="H39" s="222"/>
      <c r="I39" s="222"/>
      <c r="J39" s="222"/>
      <c r="K39" s="222"/>
      <c r="L39" s="222"/>
      <c r="M39" s="222">
        <v>106.02620087336246</v>
      </c>
      <c r="N39" s="222">
        <v>72.34</v>
      </c>
      <c r="O39" s="222">
        <v>107.25041829336305</v>
      </c>
      <c r="P39" s="222"/>
      <c r="Q39" s="222"/>
      <c r="R39" s="222">
        <v>67.05763688760808</v>
      </c>
      <c r="S39" s="222">
        <v>65.6376811594203</v>
      </c>
      <c r="T39" s="109">
        <f t="shared" si="1"/>
        <v>475.6144582221572</v>
      </c>
      <c r="U39" s="31">
        <f t="shared" si="2"/>
        <v>-694.0624922271161</v>
      </c>
    </row>
    <row r="40" spans="1:21" ht="12.75" customHeight="1">
      <c r="A40" s="98" t="s">
        <v>84</v>
      </c>
      <c r="B40" s="44" t="s">
        <v>717</v>
      </c>
      <c r="C40" s="164">
        <v>2008</v>
      </c>
      <c r="D40" s="222"/>
      <c r="E40" s="222">
        <v>35.24834437086093</v>
      </c>
      <c r="F40" s="222"/>
      <c r="G40" s="222"/>
      <c r="H40" s="222">
        <v>37.32075471698113</v>
      </c>
      <c r="I40" s="222">
        <v>99.81927710843374</v>
      </c>
      <c r="J40" s="222">
        <v>86.12842971752573</v>
      </c>
      <c r="K40" s="222"/>
      <c r="L40" s="222">
        <v>84.13793103448276</v>
      </c>
      <c r="M40" s="222"/>
      <c r="N40" s="222"/>
      <c r="O40" s="222"/>
      <c r="P40" s="222"/>
      <c r="Q40" s="222">
        <v>71.44086941639567</v>
      </c>
      <c r="R40" s="222"/>
      <c r="S40" s="222">
        <v>43.028985507246375</v>
      </c>
      <c r="T40" s="109">
        <f t="shared" si="1"/>
        <v>457.1245918719263</v>
      </c>
      <c r="U40" s="31">
        <f t="shared" si="2"/>
        <v>-712.552358577347</v>
      </c>
    </row>
    <row r="41" spans="1:21" ht="12.75" customHeight="1">
      <c r="A41" s="98" t="s">
        <v>85</v>
      </c>
      <c r="B41" s="44" t="s">
        <v>754</v>
      </c>
      <c r="C41" s="164">
        <v>1976</v>
      </c>
      <c r="D41" s="222"/>
      <c r="E41" s="222">
        <v>84.37553464499572</v>
      </c>
      <c r="F41" s="222"/>
      <c r="G41" s="222">
        <v>85.87394957983193</v>
      </c>
      <c r="H41" s="222">
        <v>79.77358490566037</v>
      </c>
      <c r="I41" s="222"/>
      <c r="J41" s="222"/>
      <c r="K41" s="222"/>
      <c r="L41" s="222">
        <v>86.1061946902655</v>
      </c>
      <c r="M41" s="222"/>
      <c r="N41" s="222"/>
      <c r="O41" s="222">
        <v>107.27336122733611</v>
      </c>
      <c r="P41" s="222"/>
      <c r="Q41" s="222"/>
      <c r="R41" s="222"/>
      <c r="S41" s="222"/>
      <c r="T41" s="109">
        <f t="shared" si="1"/>
        <v>443.40262504808965</v>
      </c>
      <c r="U41" s="31">
        <f t="shared" si="2"/>
        <v>-726.2743254011837</v>
      </c>
    </row>
    <row r="42" spans="1:21" ht="12.75" customHeight="1">
      <c r="A42" s="98" t="s">
        <v>86</v>
      </c>
      <c r="B42" s="44" t="s">
        <v>736</v>
      </c>
      <c r="C42" s="164">
        <v>1996</v>
      </c>
      <c r="D42" s="222"/>
      <c r="E42" s="222">
        <v>90.54727526781558</v>
      </c>
      <c r="F42" s="222"/>
      <c r="G42" s="222"/>
      <c r="H42" s="222"/>
      <c r="I42" s="222">
        <v>118.23911028730306</v>
      </c>
      <c r="J42" s="222"/>
      <c r="K42" s="222"/>
      <c r="L42" s="222"/>
      <c r="M42" s="222">
        <v>111.87208527648237</v>
      </c>
      <c r="N42" s="222"/>
      <c r="O42" s="222">
        <v>116.32992723331785</v>
      </c>
      <c r="P42" s="222"/>
      <c r="Q42" s="222"/>
      <c r="R42" s="222"/>
      <c r="S42" s="222"/>
      <c r="T42" s="109">
        <f t="shared" si="1"/>
        <v>436.98839806491884</v>
      </c>
      <c r="U42" s="31">
        <f t="shared" si="2"/>
        <v>-732.6885523843546</v>
      </c>
    </row>
    <row r="43" spans="1:21" ht="12.75" customHeight="1">
      <c r="A43" s="98" t="s">
        <v>87</v>
      </c>
      <c r="B43" s="44" t="s">
        <v>709</v>
      </c>
      <c r="C43" s="164">
        <v>2003</v>
      </c>
      <c r="D43" s="222">
        <v>88.86605783866058</v>
      </c>
      <c r="E43" s="222"/>
      <c r="F43" s="222">
        <v>69.76454395301892</v>
      </c>
      <c r="G43" s="222"/>
      <c r="H43" s="222"/>
      <c r="I43" s="222">
        <v>85.75682382133995</v>
      </c>
      <c r="J43" s="222">
        <v>71.76555667682217</v>
      </c>
      <c r="K43" s="222">
        <v>76.10446454625038</v>
      </c>
      <c r="L43" s="222"/>
      <c r="M43" s="222"/>
      <c r="N43" s="222">
        <v>40.04</v>
      </c>
      <c r="O43" s="222"/>
      <c r="P43" s="222"/>
      <c r="Q43" s="222"/>
      <c r="R43" s="222"/>
      <c r="S43" s="222"/>
      <c r="T43" s="109">
        <f t="shared" si="1"/>
        <v>432.297446836092</v>
      </c>
      <c r="U43" s="31">
        <f t="shared" si="2"/>
        <v>-737.3795036131814</v>
      </c>
    </row>
    <row r="44" spans="1:21" ht="12.75" customHeight="1">
      <c r="A44" s="98" t="s">
        <v>88</v>
      </c>
      <c r="B44" s="44" t="s">
        <v>881</v>
      </c>
      <c r="C44" s="164">
        <v>1960</v>
      </c>
      <c r="D44" s="222"/>
      <c r="E44" s="222"/>
      <c r="F44" s="222">
        <v>48.45227386306847</v>
      </c>
      <c r="G44" s="222">
        <v>53.10084033613446</v>
      </c>
      <c r="H44" s="222">
        <v>61.37735849056604</v>
      </c>
      <c r="I44" s="222"/>
      <c r="J44" s="222"/>
      <c r="K44" s="222"/>
      <c r="L44" s="222">
        <v>67.29860690490612</v>
      </c>
      <c r="M44" s="222">
        <v>83.75404530744338</v>
      </c>
      <c r="N44" s="222"/>
      <c r="O44" s="222"/>
      <c r="P44" s="222"/>
      <c r="Q44" s="222">
        <v>57.116036282731464</v>
      </c>
      <c r="R44" s="222">
        <v>53.518181818181816</v>
      </c>
      <c r="S44" s="222"/>
      <c r="T44" s="109">
        <f t="shared" si="1"/>
        <v>424.61734300303175</v>
      </c>
      <c r="U44" s="31">
        <f t="shared" si="2"/>
        <v>-745.0596074462417</v>
      </c>
    </row>
    <row r="45" spans="1:21" ht="12.75" customHeight="1">
      <c r="A45" s="98" t="s">
        <v>89</v>
      </c>
      <c r="B45" s="44" t="s">
        <v>873</v>
      </c>
      <c r="C45" s="164"/>
      <c r="D45" s="222"/>
      <c r="E45" s="222">
        <v>69.30197522597926</v>
      </c>
      <c r="F45" s="222"/>
      <c r="G45" s="222">
        <v>21.168067226890756</v>
      </c>
      <c r="H45" s="222"/>
      <c r="I45" s="222"/>
      <c r="J45" s="222">
        <v>63.63087305679625</v>
      </c>
      <c r="K45" s="222">
        <v>62.94887039239002</v>
      </c>
      <c r="L45" s="222">
        <v>61.107509454349</v>
      </c>
      <c r="M45" s="222"/>
      <c r="N45" s="222"/>
      <c r="O45" s="222"/>
      <c r="P45" s="222"/>
      <c r="Q45" s="222">
        <v>52.73472531233954</v>
      </c>
      <c r="R45" s="222">
        <v>33.928925251850615</v>
      </c>
      <c r="S45" s="222">
        <v>56.94202898550724</v>
      </c>
      <c r="T45" s="109">
        <f t="shared" si="1"/>
        <v>421.76297490610267</v>
      </c>
      <c r="U45" s="31">
        <f t="shared" si="2"/>
        <v>-747.9139755431706</v>
      </c>
    </row>
    <row r="46" spans="1:21" ht="12.75" customHeight="1">
      <c r="A46" s="98" t="s">
        <v>90</v>
      </c>
      <c r="B46" s="44" t="s">
        <v>730</v>
      </c>
      <c r="C46" s="164">
        <v>1976</v>
      </c>
      <c r="D46" s="222">
        <v>94.01453957996766</v>
      </c>
      <c r="E46" s="222">
        <v>98.05171530977984</v>
      </c>
      <c r="F46" s="222"/>
      <c r="G46" s="222"/>
      <c r="H46" s="222"/>
      <c r="I46" s="222"/>
      <c r="J46" s="222"/>
      <c r="K46" s="222"/>
      <c r="L46" s="222"/>
      <c r="M46" s="222"/>
      <c r="N46" s="222">
        <v>114.76783340717768</v>
      </c>
      <c r="O46" s="222">
        <v>107.05591876477952</v>
      </c>
      <c r="P46" s="222"/>
      <c r="Q46" s="222"/>
      <c r="R46" s="222"/>
      <c r="S46" s="222"/>
      <c r="T46" s="109">
        <f t="shared" si="1"/>
        <v>413.8900070617047</v>
      </c>
      <c r="U46" s="31">
        <f t="shared" si="2"/>
        <v>-755.7869433875687</v>
      </c>
    </row>
    <row r="47" spans="1:21" ht="12.75" customHeight="1">
      <c r="A47" s="98" t="s">
        <v>91</v>
      </c>
      <c r="B47" s="44" t="s">
        <v>670</v>
      </c>
      <c r="C47" s="164">
        <v>1966</v>
      </c>
      <c r="D47" s="222">
        <v>70.72041984732823</v>
      </c>
      <c r="E47" s="222"/>
      <c r="F47" s="222"/>
      <c r="G47" s="222"/>
      <c r="H47" s="222"/>
      <c r="I47" s="222"/>
      <c r="J47" s="222">
        <v>80.2140161062146</v>
      </c>
      <c r="K47" s="222"/>
      <c r="L47" s="222">
        <v>77.18750000000001</v>
      </c>
      <c r="M47" s="222"/>
      <c r="N47" s="222"/>
      <c r="O47" s="222"/>
      <c r="P47" s="222">
        <v>94.1068759342302</v>
      </c>
      <c r="Q47" s="222">
        <v>72.00564778367276</v>
      </c>
      <c r="R47" s="222"/>
      <c r="S47" s="222"/>
      <c r="T47" s="109">
        <f t="shared" si="1"/>
        <v>394.23445967144585</v>
      </c>
      <c r="U47" s="31">
        <f t="shared" si="2"/>
        <v>-775.4424907778275</v>
      </c>
    </row>
    <row r="48" spans="1:21" ht="12.75" customHeight="1">
      <c r="A48" s="98" t="s">
        <v>92</v>
      </c>
      <c r="B48" s="44" t="s">
        <v>726</v>
      </c>
      <c r="C48" s="164">
        <v>2008</v>
      </c>
      <c r="D48" s="222">
        <v>69.99174333569236</v>
      </c>
      <c r="E48" s="222"/>
      <c r="F48" s="222">
        <v>52.02964959568734</v>
      </c>
      <c r="G48" s="222"/>
      <c r="H48" s="222"/>
      <c r="I48" s="222">
        <v>96.92307692307693</v>
      </c>
      <c r="J48" s="222">
        <v>63.665944337722614</v>
      </c>
      <c r="K48" s="222">
        <v>64.35692101577249</v>
      </c>
      <c r="L48" s="222"/>
      <c r="M48" s="222"/>
      <c r="N48" s="222">
        <v>39.94</v>
      </c>
      <c r="O48" s="222"/>
      <c r="P48" s="222"/>
      <c r="Q48" s="222"/>
      <c r="R48" s="222"/>
      <c r="S48" s="222"/>
      <c r="T48" s="109">
        <f t="shared" si="1"/>
        <v>386.9073352079517</v>
      </c>
      <c r="U48" s="31">
        <f t="shared" si="2"/>
        <v>-782.7696152413216</v>
      </c>
    </row>
    <row r="49" spans="1:21" ht="12.75" customHeight="1">
      <c r="A49" s="98" t="s">
        <v>93</v>
      </c>
      <c r="B49" s="44" t="s">
        <v>702</v>
      </c>
      <c r="C49" s="164">
        <v>1978</v>
      </c>
      <c r="D49" s="222">
        <v>71.38554216867469</v>
      </c>
      <c r="E49" s="222">
        <v>86.64310954063605</v>
      </c>
      <c r="F49" s="222"/>
      <c r="G49" s="222"/>
      <c r="H49" s="222"/>
      <c r="I49" s="222"/>
      <c r="J49" s="222"/>
      <c r="K49" s="222"/>
      <c r="L49" s="222"/>
      <c r="M49" s="222"/>
      <c r="N49" s="222">
        <v>111.3236074270557</v>
      </c>
      <c r="O49" s="222">
        <v>107.87440292216914</v>
      </c>
      <c r="P49" s="222"/>
      <c r="Q49" s="222"/>
      <c r="R49" s="222"/>
      <c r="S49" s="222"/>
      <c r="T49" s="109">
        <f t="shared" si="1"/>
        <v>377.22666205853557</v>
      </c>
      <c r="U49" s="31">
        <f t="shared" si="2"/>
        <v>-792.4502883907378</v>
      </c>
    </row>
    <row r="50" spans="1:21" ht="12.75" customHeight="1">
      <c r="A50" s="98" t="s">
        <v>94</v>
      </c>
      <c r="B50" s="44" t="s">
        <v>732</v>
      </c>
      <c r="C50" s="164">
        <v>1988</v>
      </c>
      <c r="D50" s="222"/>
      <c r="E50" s="222"/>
      <c r="F50" s="222"/>
      <c r="G50" s="222"/>
      <c r="H50" s="222">
        <v>62.32075471698113</v>
      </c>
      <c r="I50" s="222"/>
      <c r="J50" s="222">
        <v>89.78804853849839</v>
      </c>
      <c r="K50" s="222"/>
      <c r="L50" s="222">
        <v>80.91454272863568</v>
      </c>
      <c r="M50" s="222"/>
      <c r="N50" s="222">
        <v>35.29</v>
      </c>
      <c r="O50" s="222"/>
      <c r="P50" s="222">
        <v>99.32713679531219</v>
      </c>
      <c r="Q50" s="222"/>
      <c r="R50" s="222"/>
      <c r="S50" s="222"/>
      <c r="T50" s="109">
        <f t="shared" si="1"/>
        <v>367.64048277942743</v>
      </c>
      <c r="U50" s="31">
        <f t="shared" si="2"/>
        <v>-802.0364676698459</v>
      </c>
    </row>
    <row r="51" spans="1:21" ht="12.75" customHeight="1">
      <c r="A51" s="98" t="s">
        <v>95</v>
      </c>
      <c r="B51" s="44" t="s">
        <v>677</v>
      </c>
      <c r="C51" s="164">
        <v>1972</v>
      </c>
      <c r="D51" s="222"/>
      <c r="E51" s="222"/>
      <c r="F51" s="222">
        <v>73.77821011673153</v>
      </c>
      <c r="G51" s="222">
        <v>46.378151260504204</v>
      </c>
      <c r="H51" s="222">
        <v>83.54716981132076</v>
      </c>
      <c r="I51" s="222"/>
      <c r="J51" s="222"/>
      <c r="K51" s="222"/>
      <c r="L51" s="222"/>
      <c r="M51" s="222"/>
      <c r="N51" s="222"/>
      <c r="O51" s="222"/>
      <c r="P51" s="222"/>
      <c r="Q51" s="222">
        <v>83.6435050487763</v>
      </c>
      <c r="R51" s="222"/>
      <c r="S51" s="222">
        <v>76.94202898550725</v>
      </c>
      <c r="T51" s="109">
        <f t="shared" si="1"/>
        <v>364.28906522284007</v>
      </c>
      <c r="U51" s="31">
        <f t="shared" si="2"/>
        <v>-805.3878852264334</v>
      </c>
    </row>
    <row r="52" spans="1:21" ht="12.75" customHeight="1">
      <c r="A52" s="98" t="s">
        <v>96</v>
      </c>
      <c r="B52" s="44" t="s">
        <v>852</v>
      </c>
      <c r="C52" s="164">
        <v>1983</v>
      </c>
      <c r="D52" s="222">
        <v>60.54435483870967</v>
      </c>
      <c r="E52" s="222"/>
      <c r="F52" s="222">
        <v>48.38989394884591</v>
      </c>
      <c r="G52" s="222">
        <v>53.94117647058824</v>
      </c>
      <c r="H52" s="222">
        <v>57.60377358490566</v>
      </c>
      <c r="I52" s="222"/>
      <c r="J52" s="222"/>
      <c r="K52" s="222"/>
      <c r="L52" s="222"/>
      <c r="M52" s="222"/>
      <c r="N52" s="222"/>
      <c r="O52" s="222"/>
      <c r="P52" s="222"/>
      <c r="Q52" s="222">
        <v>72.1425637514975</v>
      </c>
      <c r="R52" s="222"/>
      <c r="S52" s="222">
        <v>63.02898550724638</v>
      </c>
      <c r="T52" s="109">
        <f t="shared" si="1"/>
        <v>355.6507481017934</v>
      </c>
      <c r="U52" s="31">
        <f t="shared" si="2"/>
        <v>-814.02620234748</v>
      </c>
    </row>
    <row r="53" spans="1:21" ht="12.75" customHeight="1">
      <c r="A53" s="98" t="s">
        <v>97</v>
      </c>
      <c r="B53" s="44" t="s">
        <v>671</v>
      </c>
      <c r="C53" s="164">
        <v>1986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>
        <v>124.679085941381</v>
      </c>
      <c r="O53" s="222">
        <v>108.18995910308841</v>
      </c>
      <c r="P53" s="222">
        <v>120.93559501722767</v>
      </c>
      <c r="Q53" s="222"/>
      <c r="R53" s="222"/>
      <c r="S53" s="222"/>
      <c r="T53" s="109">
        <f t="shared" si="1"/>
        <v>353.8046400616971</v>
      </c>
      <c r="U53" s="31">
        <f t="shared" si="2"/>
        <v>-815.8723103875762</v>
      </c>
    </row>
    <row r="54" spans="1:21" ht="12.75" customHeight="1">
      <c r="A54" s="98" t="s">
        <v>98</v>
      </c>
      <c r="B54" s="44" t="s">
        <v>728</v>
      </c>
      <c r="C54" s="164">
        <v>1998</v>
      </c>
      <c r="D54" s="222"/>
      <c r="E54" s="222">
        <v>103.48881614839063</v>
      </c>
      <c r="F54" s="222"/>
      <c r="G54" s="222"/>
      <c r="H54" s="222"/>
      <c r="I54" s="222">
        <v>120</v>
      </c>
      <c r="J54" s="222"/>
      <c r="K54" s="222"/>
      <c r="L54" s="222"/>
      <c r="M54" s="222"/>
      <c r="N54" s="222"/>
      <c r="O54" s="222"/>
      <c r="P54" s="222">
        <v>130</v>
      </c>
      <c r="Q54" s="222"/>
      <c r="R54" s="222"/>
      <c r="S54" s="222"/>
      <c r="T54" s="109">
        <f t="shared" si="1"/>
        <v>353.48881614839064</v>
      </c>
      <c r="U54" s="31">
        <f t="shared" si="2"/>
        <v>-816.1881343008827</v>
      </c>
    </row>
    <row r="55" spans="1:21" ht="12.75" customHeight="1">
      <c r="A55" s="98" t="s">
        <v>99</v>
      </c>
      <c r="B55" s="44" t="s">
        <v>752</v>
      </c>
      <c r="C55" s="164">
        <v>1985</v>
      </c>
      <c r="D55" s="222"/>
      <c r="E55" s="222"/>
      <c r="F55" s="222"/>
      <c r="G55" s="222"/>
      <c r="H55" s="222"/>
      <c r="I55" s="222"/>
      <c r="J55" s="222"/>
      <c r="K55" s="222">
        <v>102.95979899497488</v>
      </c>
      <c r="L55" s="222"/>
      <c r="M55" s="222">
        <v>98.89016018306637</v>
      </c>
      <c r="N55" s="222">
        <v>130.23393045310854</v>
      </c>
      <c r="O55" s="222"/>
      <c r="P55" s="222"/>
      <c r="Q55" s="222"/>
      <c r="R55" s="222"/>
      <c r="S55" s="222"/>
      <c r="T55" s="109">
        <f t="shared" si="1"/>
        <v>332.08388963114976</v>
      </c>
      <c r="U55" s="31">
        <f t="shared" si="2"/>
        <v>-837.5930608181236</v>
      </c>
    </row>
    <row r="56" spans="1:21" ht="12.75" customHeight="1">
      <c r="A56" s="98" t="s">
        <v>100</v>
      </c>
      <c r="B56" s="44" t="s">
        <v>913</v>
      </c>
      <c r="C56" s="164"/>
      <c r="D56" s="222"/>
      <c r="E56" s="222"/>
      <c r="F56" s="222"/>
      <c r="G56" s="222"/>
      <c r="H56" s="222"/>
      <c r="I56" s="222">
        <v>107.82104391052195</v>
      </c>
      <c r="J56" s="222">
        <v>94.07200037097012</v>
      </c>
      <c r="K56" s="222"/>
      <c r="L56" s="222"/>
      <c r="M56" s="222"/>
      <c r="N56" s="222"/>
      <c r="O56" s="222"/>
      <c r="P56" s="222">
        <v>121.22573783568198</v>
      </c>
      <c r="Q56" s="222"/>
      <c r="R56" s="222"/>
      <c r="S56" s="222"/>
      <c r="T56" s="109">
        <f t="shared" si="1"/>
        <v>323.118782117174</v>
      </c>
      <c r="U56" s="31">
        <f t="shared" si="2"/>
        <v>-846.5581683320993</v>
      </c>
    </row>
    <row r="57" spans="1:21" ht="12.75" customHeight="1">
      <c r="A57" s="98" t="s">
        <v>101</v>
      </c>
      <c r="B57" s="44" t="s">
        <v>827</v>
      </c>
      <c r="C57" s="164">
        <v>1964</v>
      </c>
      <c r="D57" s="222"/>
      <c r="E57" s="222"/>
      <c r="F57" s="222"/>
      <c r="G57" s="222">
        <v>89.23529411764706</v>
      </c>
      <c r="H57" s="222"/>
      <c r="I57" s="222">
        <v>60.918741555684235</v>
      </c>
      <c r="J57" s="222"/>
      <c r="K57" s="222"/>
      <c r="L57" s="222"/>
      <c r="M57" s="222"/>
      <c r="N57" s="222"/>
      <c r="O57" s="222">
        <v>75.40157211209842</v>
      </c>
      <c r="P57" s="222"/>
      <c r="Q57" s="222">
        <v>75.22317302755434</v>
      </c>
      <c r="R57" s="222"/>
      <c r="S57" s="222"/>
      <c r="T57" s="109">
        <f t="shared" si="1"/>
        <v>300.77878081298405</v>
      </c>
      <c r="U57" s="31">
        <f t="shared" si="2"/>
        <v>-868.8981696362894</v>
      </c>
    </row>
    <row r="58" spans="1:21" ht="12.75" customHeight="1">
      <c r="A58" s="98" t="s">
        <v>102</v>
      </c>
      <c r="B58" s="44" t="s">
        <v>698</v>
      </c>
      <c r="C58" s="164">
        <v>1974</v>
      </c>
      <c r="D58" s="222"/>
      <c r="E58" s="222">
        <v>81.94180767643418</v>
      </c>
      <c r="F58" s="222">
        <v>68.431654676259</v>
      </c>
      <c r="G58" s="222"/>
      <c r="H58" s="222">
        <v>61.37735849056604</v>
      </c>
      <c r="I58" s="222"/>
      <c r="J58" s="222"/>
      <c r="K58" s="222"/>
      <c r="L58" s="222">
        <v>86.6612641815235</v>
      </c>
      <c r="M58" s="222"/>
      <c r="N58" s="222"/>
      <c r="O58" s="222"/>
      <c r="P58" s="222"/>
      <c r="Q58" s="222"/>
      <c r="R58" s="222"/>
      <c r="S58" s="222"/>
      <c r="T58" s="109">
        <f t="shared" si="1"/>
        <v>298.41208502478275</v>
      </c>
      <c r="U58" s="31">
        <f t="shared" si="2"/>
        <v>-871.2648654244906</v>
      </c>
    </row>
    <row r="59" spans="1:21" ht="12.75" customHeight="1">
      <c r="A59" s="98" t="s">
        <v>103</v>
      </c>
      <c r="B59" s="248" t="s">
        <v>812</v>
      </c>
      <c r="C59" s="164">
        <v>2010</v>
      </c>
      <c r="D59" s="222"/>
      <c r="E59" s="222">
        <v>21.05548366224523</v>
      </c>
      <c r="F59" s="222">
        <v>25.299865146499943</v>
      </c>
      <c r="G59" s="222">
        <v>62.34453781512605</v>
      </c>
      <c r="H59" s="222">
        <v>39.20754716981132</v>
      </c>
      <c r="I59" s="222"/>
      <c r="J59" s="222">
        <v>31.709063060630047</v>
      </c>
      <c r="K59" s="222">
        <v>42.420816216838794</v>
      </c>
      <c r="L59" s="222"/>
      <c r="M59" s="222"/>
      <c r="N59" s="222"/>
      <c r="O59" s="222"/>
      <c r="P59" s="222"/>
      <c r="Q59" s="222"/>
      <c r="R59" s="222">
        <v>43.47636390123097</v>
      </c>
      <c r="S59" s="222">
        <v>28.246376811594203</v>
      </c>
      <c r="T59" s="109">
        <f t="shared" si="1"/>
        <v>293.7600537839766</v>
      </c>
      <c r="U59" s="31">
        <f t="shared" si="2"/>
        <v>-875.9168966652967</v>
      </c>
    </row>
    <row r="60" spans="1:21" ht="12.75" customHeight="1">
      <c r="A60" s="98" t="s">
        <v>104</v>
      </c>
      <c r="B60" s="44" t="s">
        <v>870</v>
      </c>
      <c r="C60" s="164">
        <v>1964</v>
      </c>
      <c r="D60" s="222"/>
      <c r="E60" s="222">
        <v>84.58386958386959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>
        <v>84.34010662911176</v>
      </c>
      <c r="P60" s="222"/>
      <c r="Q60" s="222">
        <v>64.59507102515829</v>
      </c>
      <c r="R60" s="222">
        <v>45.91451077303267</v>
      </c>
      <c r="S60" s="222"/>
      <c r="T60" s="109">
        <f t="shared" si="1"/>
        <v>279.4335580111723</v>
      </c>
      <c r="U60" s="31">
        <f t="shared" si="2"/>
        <v>-890.2433924381011</v>
      </c>
    </row>
    <row r="61" spans="1:21" ht="12.75" customHeight="1">
      <c r="A61" s="98" t="s">
        <v>105</v>
      </c>
      <c r="B61" s="44" t="s">
        <v>840</v>
      </c>
      <c r="C61" s="164">
        <v>1981</v>
      </c>
      <c r="D61" s="222">
        <v>85.34412365121025</v>
      </c>
      <c r="E61" s="222">
        <v>105.36211699164346</v>
      </c>
      <c r="F61" s="222">
        <v>79.55723905723906</v>
      </c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109">
        <f t="shared" si="1"/>
        <v>270.2634797000928</v>
      </c>
      <c r="U61" s="31">
        <f t="shared" si="2"/>
        <v>-899.4134707491805</v>
      </c>
    </row>
    <row r="62" spans="1:21" ht="12.75" customHeight="1">
      <c r="A62" s="98" t="s">
        <v>106</v>
      </c>
      <c r="B62" s="44" t="s">
        <v>704</v>
      </c>
      <c r="C62" s="164">
        <v>1972</v>
      </c>
      <c r="D62" s="222"/>
      <c r="E62" s="222">
        <v>89.88457987072947</v>
      </c>
      <c r="F62" s="222"/>
      <c r="G62" s="222">
        <v>101</v>
      </c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>
        <v>72.59420289855073</v>
      </c>
      <c r="T62" s="109">
        <f t="shared" si="1"/>
        <v>263.4787827692802</v>
      </c>
      <c r="U62" s="31">
        <f t="shared" si="2"/>
        <v>-906.1981676799932</v>
      </c>
    </row>
    <row r="63" spans="1:21" ht="12.75" customHeight="1">
      <c r="A63" s="98" t="s">
        <v>107</v>
      </c>
      <c r="B63" s="44" t="s">
        <v>761</v>
      </c>
      <c r="C63" s="164">
        <v>1982</v>
      </c>
      <c r="D63" s="222"/>
      <c r="E63" s="222">
        <v>99.43519000520563</v>
      </c>
      <c r="F63" s="222"/>
      <c r="G63" s="222"/>
      <c r="H63" s="222">
        <v>59.490566037735846</v>
      </c>
      <c r="I63" s="222"/>
      <c r="J63" s="222"/>
      <c r="K63" s="222"/>
      <c r="L63" s="222"/>
      <c r="M63" s="222"/>
      <c r="N63" s="222"/>
      <c r="O63" s="222"/>
      <c r="P63" s="222">
        <v>101.1678075088156</v>
      </c>
      <c r="Q63" s="222"/>
      <c r="R63" s="222"/>
      <c r="S63" s="222"/>
      <c r="T63" s="109">
        <f t="shared" si="1"/>
        <v>260.0935635517571</v>
      </c>
      <c r="U63" s="31">
        <f t="shared" si="2"/>
        <v>-909.5833868975162</v>
      </c>
    </row>
    <row r="64" spans="1:21" ht="12.75" customHeight="1">
      <c r="A64" s="98" t="s">
        <v>108</v>
      </c>
      <c r="B64" s="44" t="s">
        <v>719</v>
      </c>
      <c r="C64" s="164">
        <v>2005</v>
      </c>
      <c r="D64" s="222"/>
      <c r="E64" s="222"/>
      <c r="F64" s="222"/>
      <c r="G64" s="222"/>
      <c r="H64" s="222">
        <v>53.358490566037744</v>
      </c>
      <c r="I64" s="222"/>
      <c r="J64" s="222">
        <v>86.29098688773037</v>
      </c>
      <c r="K64" s="222"/>
      <c r="L64" s="222"/>
      <c r="M64" s="222"/>
      <c r="N64" s="222"/>
      <c r="O64" s="222"/>
      <c r="P64" s="222"/>
      <c r="Q64" s="222">
        <v>65.96423070340578</v>
      </c>
      <c r="R64" s="222"/>
      <c r="S64" s="222">
        <v>50.275362318840585</v>
      </c>
      <c r="T64" s="109">
        <f t="shared" si="1"/>
        <v>255.88907047601447</v>
      </c>
      <c r="U64" s="31">
        <f t="shared" si="2"/>
        <v>-913.7878799732589</v>
      </c>
    </row>
    <row r="65" spans="1:21" ht="12.75" customHeight="1">
      <c r="A65" s="98" t="s">
        <v>109</v>
      </c>
      <c r="B65" s="44" t="s">
        <v>738</v>
      </c>
      <c r="C65" s="164">
        <v>2010</v>
      </c>
      <c r="D65" s="222">
        <v>73.53233830845771</v>
      </c>
      <c r="E65" s="222">
        <v>26.07269503546099</v>
      </c>
      <c r="F65" s="222"/>
      <c r="G65" s="222"/>
      <c r="H65" s="222"/>
      <c r="I65" s="222"/>
      <c r="J65" s="222"/>
      <c r="K65" s="222">
        <v>95.99141150112024</v>
      </c>
      <c r="L65" s="222"/>
      <c r="M65" s="222"/>
      <c r="N65" s="222"/>
      <c r="O65" s="222"/>
      <c r="P65" s="222"/>
      <c r="Q65" s="222"/>
      <c r="R65" s="222">
        <v>58.23307822284067</v>
      </c>
      <c r="S65" s="222"/>
      <c r="T65" s="109">
        <f t="shared" si="1"/>
        <v>253.82952306787962</v>
      </c>
      <c r="U65" s="31">
        <f t="shared" si="2"/>
        <v>-915.8474273813938</v>
      </c>
    </row>
    <row r="66" spans="1:21" ht="12.75" customHeight="1">
      <c r="A66" s="98" t="s">
        <v>110</v>
      </c>
      <c r="B66" s="44" t="s">
        <v>688</v>
      </c>
      <c r="C66" s="164">
        <v>1976</v>
      </c>
      <c r="D66" s="222"/>
      <c r="E66" s="222">
        <v>94.47084762371387</v>
      </c>
      <c r="F66" s="222">
        <v>100.98007002423917</v>
      </c>
      <c r="G66" s="222"/>
      <c r="H66" s="222">
        <v>53.83018867924528</v>
      </c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109">
        <f t="shared" si="1"/>
        <v>249.2811063271983</v>
      </c>
      <c r="U66" s="31">
        <f t="shared" si="2"/>
        <v>-920.395844122075</v>
      </c>
    </row>
    <row r="67" spans="1:21" ht="12.75" customHeight="1">
      <c r="A67" s="98" t="s">
        <v>111</v>
      </c>
      <c r="B67" s="44" t="s">
        <v>765</v>
      </c>
      <c r="C67" s="164">
        <v>1990</v>
      </c>
      <c r="D67" s="222"/>
      <c r="E67" s="222"/>
      <c r="F67" s="222"/>
      <c r="G67" s="222"/>
      <c r="H67" s="222"/>
      <c r="I67" s="222">
        <v>116.62716499544212</v>
      </c>
      <c r="J67" s="222"/>
      <c r="K67" s="222"/>
      <c r="L67" s="222"/>
      <c r="M67" s="222"/>
      <c r="N67" s="222"/>
      <c r="O67" s="222"/>
      <c r="P67" s="222">
        <v>128.93310265282582</v>
      </c>
      <c r="Q67" s="222"/>
      <c r="R67" s="222"/>
      <c r="S67" s="222"/>
      <c r="T67" s="109">
        <f t="shared" si="1"/>
        <v>245.56026764826794</v>
      </c>
      <c r="U67" s="31">
        <f t="shared" si="2"/>
        <v>-924.1166828010055</v>
      </c>
    </row>
    <row r="68" spans="1:21" ht="12.75" customHeight="1">
      <c r="A68" s="98" t="s">
        <v>112</v>
      </c>
      <c r="B68" s="44" t="s">
        <v>831</v>
      </c>
      <c r="C68" s="164"/>
      <c r="D68" s="222"/>
      <c r="E68" s="222"/>
      <c r="F68" s="222"/>
      <c r="G68" s="222"/>
      <c r="H68" s="222">
        <v>59.9622641509434</v>
      </c>
      <c r="I68" s="222"/>
      <c r="J68" s="222"/>
      <c r="K68" s="222"/>
      <c r="L68" s="222"/>
      <c r="M68" s="222"/>
      <c r="N68" s="222"/>
      <c r="O68" s="222">
        <v>75.40157211209842</v>
      </c>
      <c r="P68" s="222"/>
      <c r="Q68" s="222">
        <v>54.600205373951724</v>
      </c>
      <c r="R68" s="222"/>
      <c r="S68" s="222">
        <v>49.98550724637681</v>
      </c>
      <c r="T68" s="109">
        <f t="shared" si="1"/>
        <v>239.94954888337037</v>
      </c>
      <c r="U68" s="31">
        <f t="shared" si="2"/>
        <v>-929.7274015659029</v>
      </c>
    </row>
    <row r="69" spans="1:21" ht="12.75" customHeight="1">
      <c r="A69" s="98" t="s">
        <v>113</v>
      </c>
      <c r="B69" s="44" t="s">
        <v>953</v>
      </c>
      <c r="C69" s="164">
        <v>1989</v>
      </c>
      <c r="D69" s="222"/>
      <c r="E69" s="222"/>
      <c r="F69" s="222"/>
      <c r="G69" s="222"/>
      <c r="H69" s="222"/>
      <c r="I69" s="222"/>
      <c r="J69" s="222"/>
      <c r="K69" s="222"/>
      <c r="L69" s="222">
        <v>110</v>
      </c>
      <c r="M69" s="222"/>
      <c r="N69" s="222"/>
      <c r="O69" s="222">
        <v>124.67894558972627</v>
      </c>
      <c r="P69" s="222"/>
      <c r="Q69" s="222"/>
      <c r="R69" s="222"/>
      <c r="S69" s="222"/>
      <c r="T69" s="109">
        <f aca="true" t="shared" si="3" ref="T69:T132">IF((COUNTA(D69:S69)&gt;12),LARGE(D69:S69,1)+LARGE(D69:S69,2)+LARGE(D69:S69,3)+LARGE(D69:S69,4)+LARGE(D69:S69,5)+LARGE(D69:S69,6)+LARGE(D69:S69,7)+LARGE(D69:S69,8)+LARGE(D69:S69,9)+LARGE(D69:S69,10)+LARGE(D69:S69,11)+LARGE(D69:S69,12),SUM(D69:S69))</f>
        <v>234.67894558972625</v>
      </c>
      <c r="U69" s="31">
        <f aca="true" t="shared" si="4" ref="U69:U132">T69-$T$5</f>
        <v>-934.9980048595471</v>
      </c>
    </row>
    <row r="70" spans="1:21" ht="12.75" customHeight="1">
      <c r="A70" s="98" t="s">
        <v>114</v>
      </c>
      <c r="B70" s="44" t="s">
        <v>954</v>
      </c>
      <c r="C70" s="164">
        <v>1973</v>
      </c>
      <c r="D70" s="222"/>
      <c r="E70" s="222"/>
      <c r="F70" s="222"/>
      <c r="G70" s="222"/>
      <c r="H70" s="222"/>
      <c r="I70" s="222"/>
      <c r="J70" s="222"/>
      <c r="K70" s="222"/>
      <c r="L70" s="222">
        <v>108.13278008298755</v>
      </c>
      <c r="M70" s="222"/>
      <c r="N70" s="222"/>
      <c r="O70" s="222">
        <v>122.74647887323941</v>
      </c>
      <c r="P70" s="222"/>
      <c r="Q70" s="222"/>
      <c r="R70" s="222"/>
      <c r="S70" s="222"/>
      <c r="T70" s="109">
        <f t="shared" si="3"/>
        <v>230.87925895622698</v>
      </c>
      <c r="U70" s="31">
        <f t="shared" si="4"/>
        <v>-938.7976914930464</v>
      </c>
    </row>
    <row r="71" spans="1:21" ht="12.75" customHeight="1">
      <c r="A71" s="98" t="s">
        <v>115</v>
      </c>
      <c r="B71" s="44" t="s">
        <v>740</v>
      </c>
      <c r="C71" s="164">
        <v>2013</v>
      </c>
      <c r="D71" s="222">
        <v>67.69913518434228</v>
      </c>
      <c r="E71" s="222">
        <v>26.7113709307657</v>
      </c>
      <c r="F71" s="222"/>
      <c r="G71" s="222"/>
      <c r="H71" s="222"/>
      <c r="I71" s="222"/>
      <c r="J71" s="222"/>
      <c r="K71" s="222">
        <v>80.14455323413769</v>
      </c>
      <c r="L71" s="222"/>
      <c r="M71" s="222"/>
      <c r="N71" s="222"/>
      <c r="O71" s="222"/>
      <c r="P71" s="222"/>
      <c r="Q71" s="222"/>
      <c r="R71" s="222">
        <v>54.216589861751146</v>
      </c>
      <c r="S71" s="222"/>
      <c r="T71" s="109">
        <f t="shared" si="3"/>
        <v>228.7716492109968</v>
      </c>
      <c r="U71" s="31">
        <f t="shared" si="4"/>
        <v>-940.9053012382766</v>
      </c>
    </row>
    <row r="72" spans="1:21" ht="12.75" customHeight="1">
      <c r="A72" s="98" t="s">
        <v>116</v>
      </c>
      <c r="B72" s="44" t="s">
        <v>821</v>
      </c>
      <c r="C72" s="164"/>
      <c r="D72" s="222"/>
      <c r="E72" s="222"/>
      <c r="F72" s="222"/>
      <c r="G72" s="222">
        <v>51.42016806722689</v>
      </c>
      <c r="H72" s="222">
        <v>46.28301886792453</v>
      </c>
      <c r="I72" s="222"/>
      <c r="J72" s="222">
        <v>35.454851168895246</v>
      </c>
      <c r="K72" s="222">
        <v>33.58441596527757</v>
      </c>
      <c r="L72" s="222"/>
      <c r="M72" s="222"/>
      <c r="N72" s="222"/>
      <c r="O72" s="222"/>
      <c r="P72" s="222"/>
      <c r="Q72" s="222"/>
      <c r="R72" s="222"/>
      <c r="S72" s="222">
        <v>61.28985507246377</v>
      </c>
      <c r="T72" s="109">
        <f t="shared" si="3"/>
        <v>228.03230914178803</v>
      </c>
      <c r="U72" s="31">
        <f t="shared" si="4"/>
        <v>-941.6446413074854</v>
      </c>
    </row>
    <row r="73" spans="1:21" ht="12.75" customHeight="1">
      <c r="A73" s="98" t="s">
        <v>117</v>
      </c>
      <c r="B73" s="44" t="s">
        <v>902</v>
      </c>
      <c r="C73" s="164">
        <v>1965</v>
      </c>
      <c r="D73" s="222"/>
      <c r="E73" s="222"/>
      <c r="F73" s="222"/>
      <c r="G73" s="222"/>
      <c r="H73" s="222">
        <v>68.45283018867924</v>
      </c>
      <c r="I73" s="222">
        <v>79.93780039581566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>
        <v>69.98550724637681</v>
      </c>
      <c r="T73" s="109">
        <f t="shared" si="3"/>
        <v>218.3761378308717</v>
      </c>
      <c r="U73" s="31">
        <f t="shared" si="4"/>
        <v>-951.3008126184017</v>
      </c>
    </row>
    <row r="74" spans="1:21" ht="12.75" customHeight="1">
      <c r="A74" s="98" t="s">
        <v>118</v>
      </c>
      <c r="B74" s="44" t="s">
        <v>792</v>
      </c>
      <c r="C74" s="164">
        <v>1978</v>
      </c>
      <c r="D74" s="222"/>
      <c r="E74" s="222"/>
      <c r="F74" s="222"/>
      <c r="G74" s="222"/>
      <c r="H74" s="222"/>
      <c r="I74" s="222">
        <v>100.15122873345935</v>
      </c>
      <c r="J74" s="222"/>
      <c r="K74" s="222"/>
      <c r="L74" s="222"/>
      <c r="M74" s="222"/>
      <c r="N74" s="222">
        <v>116.91497101284529</v>
      </c>
      <c r="O74" s="222"/>
      <c r="P74" s="222"/>
      <c r="Q74" s="222"/>
      <c r="R74" s="222"/>
      <c r="S74" s="222"/>
      <c r="T74" s="109">
        <f t="shared" si="3"/>
        <v>217.06619974630462</v>
      </c>
      <c r="U74" s="31">
        <f t="shared" si="4"/>
        <v>-952.6107507029687</v>
      </c>
    </row>
    <row r="75" spans="1:21" ht="12.75" customHeight="1">
      <c r="A75" s="98" t="s">
        <v>119</v>
      </c>
      <c r="B75" s="44" t="s">
        <v>811</v>
      </c>
      <c r="C75" s="164">
        <v>2013</v>
      </c>
      <c r="D75" s="222"/>
      <c r="E75" s="222">
        <v>19.061810154525386</v>
      </c>
      <c r="F75" s="222">
        <v>20.833333333333336</v>
      </c>
      <c r="G75" s="222">
        <v>1</v>
      </c>
      <c r="H75" s="222">
        <v>20.339622641509436</v>
      </c>
      <c r="I75" s="222"/>
      <c r="J75" s="222">
        <v>24.885684136475554</v>
      </c>
      <c r="K75" s="222">
        <v>64.35330654000731</v>
      </c>
      <c r="L75" s="222"/>
      <c r="M75" s="222"/>
      <c r="N75" s="222"/>
      <c r="O75" s="222"/>
      <c r="P75" s="222"/>
      <c r="Q75" s="222"/>
      <c r="R75" s="222">
        <v>40.5777657560184</v>
      </c>
      <c r="S75" s="222">
        <v>24.768115942028984</v>
      </c>
      <c r="T75" s="109">
        <f t="shared" si="3"/>
        <v>215.81963850389843</v>
      </c>
      <c r="U75" s="31">
        <f t="shared" si="4"/>
        <v>-953.8573119453749</v>
      </c>
    </row>
    <row r="76" spans="1:21" ht="12.75" customHeight="1">
      <c r="A76" s="98" t="s">
        <v>120</v>
      </c>
      <c r="B76" s="44" t="s">
        <v>803</v>
      </c>
      <c r="C76" s="164">
        <v>1980</v>
      </c>
      <c r="D76" s="222"/>
      <c r="E76" s="222"/>
      <c r="F76" s="222"/>
      <c r="G76" s="222"/>
      <c r="H76" s="222"/>
      <c r="I76" s="222"/>
      <c r="J76" s="222"/>
      <c r="K76" s="222"/>
      <c r="L76" s="222">
        <v>96.70944087992667</v>
      </c>
      <c r="M76" s="222"/>
      <c r="N76" s="222"/>
      <c r="O76" s="222"/>
      <c r="P76" s="222">
        <v>116.77288821446636</v>
      </c>
      <c r="Q76" s="222"/>
      <c r="R76" s="222"/>
      <c r="S76" s="222"/>
      <c r="T76" s="109">
        <f t="shared" si="3"/>
        <v>213.48232909439304</v>
      </c>
      <c r="U76" s="31">
        <f t="shared" si="4"/>
        <v>-956.1946213548804</v>
      </c>
    </row>
    <row r="77" spans="1:21" ht="12.75" customHeight="1">
      <c r="A77" s="98" t="s">
        <v>121</v>
      </c>
      <c r="B77" s="44" t="s">
        <v>955</v>
      </c>
      <c r="C77" s="164">
        <v>1979</v>
      </c>
      <c r="D77" s="222"/>
      <c r="E77" s="222"/>
      <c r="F77" s="222"/>
      <c r="G77" s="222"/>
      <c r="H77" s="222"/>
      <c r="I77" s="222"/>
      <c r="J77" s="222"/>
      <c r="K77" s="222"/>
      <c r="L77" s="222">
        <v>96.00000000000001</v>
      </c>
      <c r="M77" s="222"/>
      <c r="N77" s="222"/>
      <c r="O77" s="222">
        <v>116.47154597612031</v>
      </c>
      <c r="P77" s="222"/>
      <c r="Q77" s="222"/>
      <c r="R77" s="222"/>
      <c r="S77" s="222"/>
      <c r="T77" s="109">
        <f t="shared" si="3"/>
        <v>212.47154597612032</v>
      </c>
      <c r="U77" s="31">
        <f t="shared" si="4"/>
        <v>-957.2054044731531</v>
      </c>
    </row>
    <row r="78" spans="1:21" ht="12.75" customHeight="1">
      <c r="A78" s="98" t="s">
        <v>122</v>
      </c>
      <c r="B78" s="44" t="s">
        <v>770</v>
      </c>
      <c r="C78" s="164">
        <v>1990</v>
      </c>
      <c r="D78" s="222"/>
      <c r="E78" s="222">
        <v>64.60244648318044</v>
      </c>
      <c r="F78" s="222"/>
      <c r="G78" s="222"/>
      <c r="H78" s="222"/>
      <c r="I78" s="222"/>
      <c r="J78" s="222"/>
      <c r="K78" s="222">
        <v>65.69871715033005</v>
      </c>
      <c r="L78" s="222">
        <v>77.57142857142858</v>
      </c>
      <c r="M78" s="222"/>
      <c r="N78" s="222"/>
      <c r="O78" s="222"/>
      <c r="P78" s="222"/>
      <c r="Q78" s="222"/>
      <c r="R78" s="222"/>
      <c r="S78" s="222"/>
      <c r="T78" s="109">
        <f t="shared" si="3"/>
        <v>207.87259220493908</v>
      </c>
      <c r="U78" s="31">
        <f t="shared" si="4"/>
        <v>-961.8043582443343</v>
      </c>
    </row>
    <row r="79" spans="1:21" ht="12.75" customHeight="1">
      <c r="A79" s="98" t="s">
        <v>123</v>
      </c>
      <c r="B79" s="44" t="s">
        <v>682</v>
      </c>
      <c r="C79" s="164">
        <v>1954</v>
      </c>
      <c r="D79" s="222"/>
      <c r="E79" s="222"/>
      <c r="F79" s="222"/>
      <c r="G79" s="222"/>
      <c r="H79" s="222">
        <v>82.60377358490565</v>
      </c>
      <c r="I79" s="222">
        <v>41.24248496993988</v>
      </c>
      <c r="J79" s="222"/>
      <c r="K79" s="222"/>
      <c r="L79" s="222"/>
      <c r="M79" s="222"/>
      <c r="N79" s="222"/>
      <c r="O79" s="222"/>
      <c r="P79" s="222"/>
      <c r="Q79" s="222">
        <v>48.490330309772375</v>
      </c>
      <c r="R79" s="222">
        <v>35.293119479311954</v>
      </c>
      <c r="S79" s="222"/>
      <c r="T79" s="109">
        <f t="shared" si="3"/>
        <v>207.62970834392985</v>
      </c>
      <c r="U79" s="31">
        <f t="shared" si="4"/>
        <v>-962.0472421053435</v>
      </c>
    </row>
    <row r="80" spans="1:21" ht="12.75" customHeight="1">
      <c r="A80" s="98" t="s">
        <v>124</v>
      </c>
      <c r="B80" s="44" t="s">
        <v>781</v>
      </c>
      <c r="C80" s="164"/>
      <c r="D80" s="222"/>
      <c r="E80" s="222"/>
      <c r="F80" s="222"/>
      <c r="G80" s="222"/>
      <c r="H80" s="222"/>
      <c r="I80" s="222"/>
      <c r="J80" s="222"/>
      <c r="K80" s="222"/>
      <c r="L80" s="222">
        <v>97.34995383194828</v>
      </c>
      <c r="M80" s="222"/>
      <c r="N80" s="222"/>
      <c r="O80" s="222">
        <v>110.1349401067975</v>
      </c>
      <c r="P80" s="222"/>
      <c r="Q80" s="222"/>
      <c r="R80" s="222"/>
      <c r="S80" s="222"/>
      <c r="T80" s="109">
        <f t="shared" si="3"/>
        <v>207.48489393874578</v>
      </c>
      <c r="U80" s="31">
        <f t="shared" si="4"/>
        <v>-962.1920565105276</v>
      </c>
    </row>
    <row r="81" spans="1:21" ht="12.75" customHeight="1">
      <c r="A81" s="98" t="s">
        <v>125</v>
      </c>
      <c r="B81" s="44" t="s">
        <v>768</v>
      </c>
      <c r="C81" s="164"/>
      <c r="D81" s="222"/>
      <c r="E81" s="222"/>
      <c r="F81" s="222"/>
      <c r="G81" s="222"/>
      <c r="H81" s="222"/>
      <c r="I81" s="222"/>
      <c r="J81" s="222">
        <v>100.84004695859498</v>
      </c>
      <c r="K81" s="222"/>
      <c r="L81" s="222"/>
      <c r="M81" s="222"/>
      <c r="N81" s="222"/>
      <c r="O81" s="222"/>
      <c r="P81" s="222"/>
      <c r="Q81" s="222"/>
      <c r="R81" s="222">
        <v>103</v>
      </c>
      <c r="S81" s="222"/>
      <c r="T81" s="109">
        <f t="shared" si="3"/>
        <v>203.840046958595</v>
      </c>
      <c r="U81" s="31">
        <f t="shared" si="4"/>
        <v>-965.8369034906784</v>
      </c>
    </row>
    <row r="82" spans="1:21" ht="12.75" customHeight="1">
      <c r="A82" s="98" t="s">
        <v>126</v>
      </c>
      <c r="B82" s="44" t="s">
        <v>742</v>
      </c>
      <c r="C82" s="164"/>
      <c r="D82" s="222"/>
      <c r="E82" s="222"/>
      <c r="F82" s="222">
        <v>69.9611632615498</v>
      </c>
      <c r="G82" s="222"/>
      <c r="H82" s="222"/>
      <c r="I82" s="222"/>
      <c r="J82" s="222">
        <v>56.88594497954487</v>
      </c>
      <c r="K82" s="222">
        <v>75.11725775124093</v>
      </c>
      <c r="L82" s="222"/>
      <c r="M82" s="222"/>
      <c r="N82" s="222"/>
      <c r="O82" s="222"/>
      <c r="P82" s="222"/>
      <c r="Q82" s="222"/>
      <c r="R82" s="222"/>
      <c r="S82" s="222"/>
      <c r="T82" s="109">
        <f t="shared" si="3"/>
        <v>201.96436599233562</v>
      </c>
      <c r="U82" s="31">
        <f t="shared" si="4"/>
        <v>-967.7125844569377</v>
      </c>
    </row>
    <row r="83" spans="1:21" ht="12.75" customHeight="1">
      <c r="A83" s="98" t="s">
        <v>127</v>
      </c>
      <c r="B83" s="44" t="s">
        <v>937</v>
      </c>
      <c r="C83" s="164">
        <v>2008</v>
      </c>
      <c r="D83" s="222"/>
      <c r="E83" s="222"/>
      <c r="F83" s="222"/>
      <c r="G83" s="222"/>
      <c r="H83" s="222"/>
      <c r="I83" s="222"/>
      <c r="J83" s="222">
        <v>95.6080219735674</v>
      </c>
      <c r="K83" s="222"/>
      <c r="L83" s="222"/>
      <c r="M83" s="222"/>
      <c r="N83" s="222"/>
      <c r="O83" s="222"/>
      <c r="P83" s="222"/>
      <c r="Q83" s="222">
        <v>103</v>
      </c>
      <c r="R83" s="222"/>
      <c r="S83" s="222"/>
      <c r="T83" s="109">
        <f t="shared" si="3"/>
        <v>198.60802197356742</v>
      </c>
      <c r="U83" s="31">
        <f t="shared" si="4"/>
        <v>-971.0689284757059</v>
      </c>
    </row>
    <row r="84" spans="1:21" ht="12.75" customHeight="1">
      <c r="A84" s="98" t="s">
        <v>128</v>
      </c>
      <c r="B84" s="44" t="s">
        <v>689</v>
      </c>
      <c r="C84" s="164">
        <v>1975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>
        <v>100.95930981200102</v>
      </c>
      <c r="P84" s="222"/>
      <c r="Q84" s="222">
        <v>76.9175081293856</v>
      </c>
      <c r="R84" s="222"/>
      <c r="S84" s="222"/>
      <c r="T84" s="109">
        <f t="shared" si="3"/>
        <v>177.8768179413866</v>
      </c>
      <c r="U84" s="31">
        <f t="shared" si="4"/>
        <v>-991.8001325078867</v>
      </c>
    </row>
    <row r="85" spans="1:21" ht="12.75" customHeight="1">
      <c r="A85" s="98" t="s">
        <v>129</v>
      </c>
      <c r="B85" s="44" t="s">
        <v>819</v>
      </c>
      <c r="C85" s="164"/>
      <c r="D85" s="222"/>
      <c r="E85" s="222"/>
      <c r="F85" s="222"/>
      <c r="G85" s="222"/>
      <c r="H85" s="222">
        <v>34.490566037735846</v>
      </c>
      <c r="I85" s="222"/>
      <c r="J85" s="222"/>
      <c r="K85" s="222">
        <v>54.78547349065278</v>
      </c>
      <c r="L85" s="222"/>
      <c r="M85" s="222"/>
      <c r="N85" s="222"/>
      <c r="O85" s="222"/>
      <c r="P85" s="222"/>
      <c r="Q85" s="222">
        <v>48.01112442238575</v>
      </c>
      <c r="R85" s="222"/>
      <c r="S85" s="222">
        <v>40.130434782608695</v>
      </c>
      <c r="T85" s="109">
        <f t="shared" si="3"/>
        <v>177.41759873338304</v>
      </c>
      <c r="U85" s="31">
        <f t="shared" si="4"/>
        <v>-992.2593517158903</v>
      </c>
    </row>
    <row r="86" spans="1:21" ht="12.75" customHeight="1">
      <c r="A86" s="98" t="s">
        <v>130</v>
      </c>
      <c r="B86" s="44" t="s">
        <v>893</v>
      </c>
      <c r="C86" s="164">
        <v>1975</v>
      </c>
      <c r="D86" s="222"/>
      <c r="E86" s="222"/>
      <c r="F86" s="222"/>
      <c r="G86" s="222">
        <v>52.26050420168067</v>
      </c>
      <c r="H86" s="222">
        <v>64.67924528301887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>
        <v>56.65217391304348</v>
      </c>
      <c r="T86" s="109">
        <f t="shared" si="3"/>
        <v>173.59192339774302</v>
      </c>
      <c r="U86" s="31">
        <f t="shared" si="4"/>
        <v>-996.0850270515303</v>
      </c>
    </row>
    <row r="87" spans="1:21" ht="12.75" customHeight="1">
      <c r="A87" s="98" t="s">
        <v>131</v>
      </c>
      <c r="B87" s="44" t="s">
        <v>854</v>
      </c>
      <c r="C87" s="164"/>
      <c r="D87" s="222">
        <v>29.887082204155373</v>
      </c>
      <c r="E87" s="222"/>
      <c r="F87" s="222">
        <v>36.794705062703216</v>
      </c>
      <c r="G87" s="222">
        <v>1</v>
      </c>
      <c r="H87" s="222">
        <v>51.943396226415096</v>
      </c>
      <c r="I87" s="222"/>
      <c r="J87" s="222"/>
      <c r="K87" s="222"/>
      <c r="L87" s="222"/>
      <c r="M87" s="222"/>
      <c r="N87" s="222"/>
      <c r="O87" s="222"/>
      <c r="P87" s="222"/>
      <c r="Q87" s="222">
        <v>52.3068629128872</v>
      </c>
      <c r="R87" s="222"/>
      <c r="S87" s="222"/>
      <c r="T87" s="109">
        <f t="shared" si="3"/>
        <v>171.93204640616088</v>
      </c>
      <c r="U87" s="31">
        <f t="shared" si="4"/>
        <v>-997.7449040431125</v>
      </c>
    </row>
    <row r="88" spans="1:21" ht="12.75" customHeight="1">
      <c r="A88" s="98" t="s">
        <v>132</v>
      </c>
      <c r="B88" s="44" t="s">
        <v>894</v>
      </c>
      <c r="C88" s="164"/>
      <c r="D88" s="222"/>
      <c r="E88" s="222"/>
      <c r="F88" s="222"/>
      <c r="G88" s="222">
        <v>36.294117647058826</v>
      </c>
      <c r="H88" s="222">
        <v>54.301886792452834</v>
      </c>
      <c r="I88" s="222"/>
      <c r="J88" s="222"/>
      <c r="K88" s="222"/>
      <c r="L88" s="222"/>
      <c r="M88" s="222"/>
      <c r="N88" s="222"/>
      <c r="O88" s="222"/>
      <c r="P88" s="222"/>
      <c r="Q88" s="222">
        <v>76.69501968167037</v>
      </c>
      <c r="R88" s="222"/>
      <c r="S88" s="222"/>
      <c r="T88" s="109">
        <f t="shared" si="3"/>
        <v>167.29102412118203</v>
      </c>
      <c r="U88" s="31">
        <f t="shared" si="4"/>
        <v>-1002.3859263280913</v>
      </c>
    </row>
    <row r="89" spans="1:21" ht="12.75" customHeight="1">
      <c r="A89" s="98" t="s">
        <v>133</v>
      </c>
      <c r="B89" s="44" t="s">
        <v>739</v>
      </c>
      <c r="C89" s="164">
        <v>1999</v>
      </c>
      <c r="D89" s="222"/>
      <c r="E89" s="222"/>
      <c r="F89" s="222">
        <v>58.07114744171966</v>
      </c>
      <c r="G89" s="222"/>
      <c r="H89" s="222"/>
      <c r="I89" s="222"/>
      <c r="J89" s="222"/>
      <c r="K89" s="222"/>
      <c r="L89" s="222"/>
      <c r="M89" s="222"/>
      <c r="N89" s="222">
        <v>38.09</v>
      </c>
      <c r="O89" s="222"/>
      <c r="P89" s="222"/>
      <c r="Q89" s="222"/>
      <c r="R89" s="222">
        <v>70.98385123562515</v>
      </c>
      <c r="S89" s="222"/>
      <c r="T89" s="109">
        <f t="shared" si="3"/>
        <v>167.1449986773448</v>
      </c>
      <c r="U89" s="31">
        <f t="shared" si="4"/>
        <v>-1002.5319517719286</v>
      </c>
    </row>
    <row r="90" spans="1:21" ht="12.75" customHeight="1">
      <c r="A90" s="98" t="s">
        <v>134</v>
      </c>
      <c r="B90" s="44" t="s">
        <v>707</v>
      </c>
      <c r="C90" s="164">
        <v>1966</v>
      </c>
      <c r="D90" s="222"/>
      <c r="E90" s="222"/>
      <c r="F90" s="222"/>
      <c r="G90" s="222">
        <v>43.016806722689076</v>
      </c>
      <c r="H90" s="222">
        <v>59.490566037735846</v>
      </c>
      <c r="I90" s="222"/>
      <c r="J90" s="222"/>
      <c r="K90" s="222">
        <v>64.03694730466384</v>
      </c>
      <c r="L90" s="222"/>
      <c r="M90" s="222"/>
      <c r="N90" s="222"/>
      <c r="O90" s="222"/>
      <c r="P90" s="222"/>
      <c r="Q90" s="222"/>
      <c r="R90" s="222"/>
      <c r="S90" s="222"/>
      <c r="T90" s="109">
        <f t="shared" si="3"/>
        <v>166.54432006508875</v>
      </c>
      <c r="U90" s="31">
        <f t="shared" si="4"/>
        <v>-1003.1326303841846</v>
      </c>
    </row>
    <row r="91" spans="1:21" ht="12.75">
      <c r="A91" s="98" t="s">
        <v>135</v>
      </c>
      <c r="B91" s="44" t="s">
        <v>785</v>
      </c>
      <c r="C91" s="164"/>
      <c r="D91" s="222"/>
      <c r="E91" s="222"/>
      <c r="F91" s="222"/>
      <c r="G91" s="222"/>
      <c r="H91" s="222"/>
      <c r="I91" s="222"/>
      <c r="J91" s="222">
        <v>91.75001015422076</v>
      </c>
      <c r="K91" s="222"/>
      <c r="L91" s="222"/>
      <c r="M91" s="222"/>
      <c r="N91" s="222"/>
      <c r="O91" s="222"/>
      <c r="P91" s="222"/>
      <c r="Q91" s="222">
        <v>73.56306691767928</v>
      </c>
      <c r="R91" s="222"/>
      <c r="S91" s="222"/>
      <c r="T91" s="109">
        <f t="shared" si="3"/>
        <v>165.31307707190004</v>
      </c>
      <c r="U91" s="31">
        <f t="shared" si="4"/>
        <v>-1004.3638733773734</v>
      </c>
    </row>
    <row r="92" spans="1:21" ht="12.75">
      <c r="A92" s="98" t="s">
        <v>136</v>
      </c>
      <c r="B92" s="44" t="s">
        <v>847</v>
      </c>
      <c r="C92" s="164">
        <v>1968</v>
      </c>
      <c r="D92" s="222">
        <v>78.54511478910838</v>
      </c>
      <c r="E92" s="222"/>
      <c r="F92" s="222"/>
      <c r="G92" s="222"/>
      <c r="H92" s="222"/>
      <c r="I92" s="222"/>
      <c r="J92" s="222"/>
      <c r="K92" s="222"/>
      <c r="L92" s="222">
        <v>86.47534357316087</v>
      </c>
      <c r="M92" s="222"/>
      <c r="N92" s="222"/>
      <c r="O92" s="222"/>
      <c r="P92" s="222"/>
      <c r="Q92" s="222"/>
      <c r="R92" s="222"/>
      <c r="S92" s="222"/>
      <c r="T92" s="109">
        <f t="shared" si="3"/>
        <v>165.02045836226927</v>
      </c>
      <c r="U92" s="31">
        <f t="shared" si="4"/>
        <v>-1004.6564920870042</v>
      </c>
    </row>
    <row r="93" spans="1:21" ht="12.75">
      <c r="A93" s="98" t="s">
        <v>137</v>
      </c>
      <c r="B93" s="44" t="s">
        <v>750</v>
      </c>
      <c r="C93" s="164"/>
      <c r="D93" s="222"/>
      <c r="E93" s="222"/>
      <c r="F93" s="222">
        <v>48.40688966550176</v>
      </c>
      <c r="G93" s="222">
        <v>32.09243697478992</v>
      </c>
      <c r="H93" s="222">
        <v>42.509433962264154</v>
      </c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>
        <v>39.84057971014493</v>
      </c>
      <c r="T93" s="109">
        <f t="shared" si="3"/>
        <v>162.84934031270078</v>
      </c>
      <c r="U93" s="31">
        <f t="shared" si="4"/>
        <v>-1006.8276101365726</v>
      </c>
    </row>
    <row r="94" spans="1:21" ht="12.75">
      <c r="A94" s="98" t="s">
        <v>138</v>
      </c>
      <c r="B94" s="44" t="s">
        <v>998</v>
      </c>
      <c r="C94" s="164">
        <v>1983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>
        <v>76.0617833304809</v>
      </c>
      <c r="R94" s="222"/>
      <c r="S94" s="222">
        <v>81.8695652173913</v>
      </c>
      <c r="T94" s="109">
        <f t="shared" si="3"/>
        <v>157.9313485478722</v>
      </c>
      <c r="U94" s="31">
        <f t="shared" si="4"/>
        <v>-1011.7456019014012</v>
      </c>
    </row>
    <row r="95" spans="1:21" ht="12.75">
      <c r="A95" s="98" t="s">
        <v>139</v>
      </c>
      <c r="B95" s="44" t="s">
        <v>699</v>
      </c>
      <c r="C95" s="164">
        <v>1944</v>
      </c>
      <c r="D95" s="222"/>
      <c r="E95" s="222"/>
      <c r="F95" s="222"/>
      <c r="G95" s="222">
        <v>73.26890756302521</v>
      </c>
      <c r="H95" s="222">
        <v>84.49056603773585</v>
      </c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109">
        <f t="shared" si="3"/>
        <v>157.75947360076105</v>
      </c>
      <c r="U95" s="31">
        <f t="shared" si="4"/>
        <v>-1011.9174768485123</v>
      </c>
    </row>
    <row r="96" spans="1:21" ht="12.75">
      <c r="A96" s="98" t="s">
        <v>140</v>
      </c>
      <c r="B96" s="44" t="s">
        <v>734</v>
      </c>
      <c r="C96" s="164"/>
      <c r="D96" s="222"/>
      <c r="E96" s="222"/>
      <c r="F96" s="222"/>
      <c r="G96" s="222"/>
      <c r="H96" s="222">
        <v>70.33962264150944</v>
      </c>
      <c r="I96" s="222"/>
      <c r="J96" s="222">
        <v>87.26664097361339</v>
      </c>
      <c r="K96" s="222"/>
      <c r="L96" s="222"/>
      <c r="M96" s="222"/>
      <c r="N96" s="222"/>
      <c r="O96" s="222"/>
      <c r="P96" s="222"/>
      <c r="Q96" s="222"/>
      <c r="R96" s="222"/>
      <c r="S96" s="222"/>
      <c r="T96" s="109">
        <f t="shared" si="3"/>
        <v>157.60626361512283</v>
      </c>
      <c r="U96" s="31">
        <f t="shared" si="4"/>
        <v>-1012.0706868341506</v>
      </c>
    </row>
    <row r="97" spans="1:21" ht="12.75">
      <c r="A97" s="98" t="s">
        <v>141</v>
      </c>
      <c r="B97" s="44" t="s">
        <v>858</v>
      </c>
      <c r="C97" s="164"/>
      <c r="D97" s="222"/>
      <c r="E97" s="222">
        <v>57.5</v>
      </c>
      <c r="F97" s="222"/>
      <c r="G97" s="222"/>
      <c r="H97" s="222"/>
      <c r="I97" s="222">
        <v>100.09066868152625</v>
      </c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109">
        <f t="shared" si="3"/>
        <v>157.59066868152627</v>
      </c>
      <c r="U97" s="31">
        <f t="shared" si="4"/>
        <v>-1012.0862817677471</v>
      </c>
    </row>
    <row r="98" spans="1:21" ht="12.75">
      <c r="A98" s="98" t="s">
        <v>142</v>
      </c>
      <c r="B98" s="44" t="s">
        <v>859</v>
      </c>
      <c r="C98" s="164"/>
      <c r="D98" s="222"/>
      <c r="E98" s="222">
        <v>56.62075029308323</v>
      </c>
      <c r="F98" s="222"/>
      <c r="G98" s="222"/>
      <c r="H98" s="222"/>
      <c r="I98" s="222">
        <v>100.66971080669711</v>
      </c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109">
        <f t="shared" si="3"/>
        <v>157.29046109978034</v>
      </c>
      <c r="U98" s="31">
        <f t="shared" si="4"/>
        <v>-1012.386489349493</v>
      </c>
    </row>
    <row r="99" spans="1:21" ht="12.75">
      <c r="A99" s="98" t="s">
        <v>143</v>
      </c>
      <c r="B99" s="44" t="s">
        <v>713</v>
      </c>
      <c r="C99" s="164">
        <v>1988</v>
      </c>
      <c r="D99" s="222"/>
      <c r="E99" s="222"/>
      <c r="F99" s="222"/>
      <c r="G99" s="222"/>
      <c r="H99" s="222"/>
      <c r="I99" s="222">
        <v>66.04691572545613</v>
      </c>
      <c r="J99" s="222"/>
      <c r="K99" s="222"/>
      <c r="L99" s="222"/>
      <c r="M99" s="222"/>
      <c r="N99" s="222"/>
      <c r="O99" s="222">
        <v>89.33635074708255</v>
      </c>
      <c r="P99" s="222"/>
      <c r="Q99" s="222"/>
      <c r="R99" s="222"/>
      <c r="S99" s="222"/>
      <c r="T99" s="109">
        <f t="shared" si="3"/>
        <v>155.38326647253868</v>
      </c>
      <c r="U99" s="31">
        <f t="shared" si="4"/>
        <v>-1014.2936839767347</v>
      </c>
    </row>
    <row r="100" spans="1:21" ht="12.75">
      <c r="A100" s="98" t="s">
        <v>144</v>
      </c>
      <c r="B100" s="44" t="s">
        <v>744</v>
      </c>
      <c r="C100" s="164">
        <v>1963</v>
      </c>
      <c r="D100" s="222"/>
      <c r="E100" s="222"/>
      <c r="F100" s="222"/>
      <c r="G100" s="222">
        <v>95.9579831932773</v>
      </c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>
        <v>58.391304347826086</v>
      </c>
      <c r="T100" s="109">
        <f t="shared" si="3"/>
        <v>154.3492875411034</v>
      </c>
      <c r="U100" s="31">
        <f t="shared" si="4"/>
        <v>-1015.3276629081699</v>
      </c>
    </row>
    <row r="101" spans="1:21" ht="12.75">
      <c r="A101" s="98" t="s">
        <v>145</v>
      </c>
      <c r="B101" s="44" t="s">
        <v>681</v>
      </c>
      <c r="C101" s="164">
        <v>1977</v>
      </c>
      <c r="D101" s="222">
        <v>77.92218104817363</v>
      </c>
      <c r="E101" s="222">
        <v>72.11267605633802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109">
        <f t="shared" si="3"/>
        <v>150.03485710451164</v>
      </c>
      <c r="U101" s="31">
        <f t="shared" si="4"/>
        <v>-1019.6420933447617</v>
      </c>
    </row>
    <row r="102" spans="1:21" ht="12.75">
      <c r="A102" s="98" t="s">
        <v>146</v>
      </c>
      <c r="B102" s="44" t="s">
        <v>685</v>
      </c>
      <c r="C102" s="164">
        <v>1980</v>
      </c>
      <c r="D102" s="222"/>
      <c r="E102" s="222"/>
      <c r="F102" s="222"/>
      <c r="G102" s="222">
        <v>73.26890756302521</v>
      </c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>
        <v>75.78260869565217</v>
      </c>
      <c r="T102" s="109">
        <f t="shared" si="3"/>
        <v>149.0515162586774</v>
      </c>
      <c r="U102" s="31">
        <f t="shared" si="4"/>
        <v>-1020.625434190596</v>
      </c>
    </row>
    <row r="103" spans="1:21" ht="12.75">
      <c r="A103" s="98" t="s">
        <v>147</v>
      </c>
      <c r="B103" s="44" t="s">
        <v>999</v>
      </c>
      <c r="C103" s="164">
        <v>1974</v>
      </c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>
        <v>73.90535683724113</v>
      </c>
      <c r="R103" s="222"/>
      <c r="S103" s="222">
        <v>74.91304347826086</v>
      </c>
      <c r="T103" s="109">
        <f t="shared" si="3"/>
        <v>148.818400315502</v>
      </c>
      <c r="U103" s="31">
        <f t="shared" si="4"/>
        <v>-1020.8585501337714</v>
      </c>
    </row>
    <row r="104" spans="1:21" ht="12.75">
      <c r="A104" s="98" t="s">
        <v>148</v>
      </c>
      <c r="B104" s="44" t="s">
        <v>766</v>
      </c>
      <c r="C104" s="164">
        <v>2006</v>
      </c>
      <c r="D104" s="222"/>
      <c r="E104" s="222"/>
      <c r="F104" s="222"/>
      <c r="G104" s="222"/>
      <c r="H104" s="222"/>
      <c r="I104" s="222"/>
      <c r="J104" s="222">
        <v>93.17378148923086</v>
      </c>
      <c r="K104" s="222"/>
      <c r="L104" s="222"/>
      <c r="M104" s="222"/>
      <c r="N104" s="222"/>
      <c r="O104" s="222"/>
      <c r="P104" s="222"/>
      <c r="Q104" s="222">
        <v>55.421701180900214</v>
      </c>
      <c r="R104" s="222"/>
      <c r="S104" s="222"/>
      <c r="T104" s="109">
        <f t="shared" si="3"/>
        <v>148.59548267013108</v>
      </c>
      <c r="U104" s="31">
        <f t="shared" si="4"/>
        <v>-1021.0814677791423</v>
      </c>
    </row>
    <row r="105" spans="1:21" ht="12.75">
      <c r="A105" s="98" t="s">
        <v>149</v>
      </c>
      <c r="B105" s="44" t="s">
        <v>679</v>
      </c>
      <c r="C105" s="164">
        <v>1968</v>
      </c>
      <c r="D105" s="222"/>
      <c r="E105" s="222"/>
      <c r="F105" s="222"/>
      <c r="G105" s="222"/>
      <c r="H105" s="222"/>
      <c r="I105" s="222"/>
      <c r="J105" s="222"/>
      <c r="K105" s="222">
        <v>62.94887039239002</v>
      </c>
      <c r="L105" s="222"/>
      <c r="M105" s="222"/>
      <c r="N105" s="222"/>
      <c r="O105" s="222"/>
      <c r="P105" s="222"/>
      <c r="Q105" s="222"/>
      <c r="R105" s="222"/>
      <c r="S105" s="222">
        <v>85.05797101449275</v>
      </c>
      <c r="T105" s="109">
        <f t="shared" si="3"/>
        <v>148.00684140688276</v>
      </c>
      <c r="U105" s="31">
        <f t="shared" si="4"/>
        <v>-1021.6701090423905</v>
      </c>
    </row>
    <row r="106" spans="1:21" ht="12.75">
      <c r="A106" s="98" t="s">
        <v>150</v>
      </c>
      <c r="B106" s="44" t="s">
        <v>697</v>
      </c>
      <c r="C106" s="164">
        <v>1981</v>
      </c>
      <c r="D106" s="222"/>
      <c r="E106" s="222"/>
      <c r="F106" s="222">
        <v>66.00658122618636</v>
      </c>
      <c r="G106" s="222"/>
      <c r="H106" s="222"/>
      <c r="I106" s="222"/>
      <c r="J106" s="222">
        <v>81.03063291199135</v>
      </c>
      <c r="K106" s="222"/>
      <c r="L106" s="222"/>
      <c r="M106" s="222"/>
      <c r="N106" s="222"/>
      <c r="O106" s="222"/>
      <c r="P106" s="222"/>
      <c r="Q106" s="222"/>
      <c r="R106" s="222"/>
      <c r="S106" s="222"/>
      <c r="T106" s="109">
        <f t="shared" si="3"/>
        <v>147.03721413817772</v>
      </c>
      <c r="U106" s="31">
        <f t="shared" si="4"/>
        <v>-1022.6397363110957</v>
      </c>
    </row>
    <row r="107" spans="1:21" ht="12.75">
      <c r="A107" s="98" t="s">
        <v>151</v>
      </c>
      <c r="B107" s="44" t="s">
        <v>976</v>
      </c>
      <c r="C107" s="164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>
        <v>38.09</v>
      </c>
      <c r="O107" s="222"/>
      <c r="P107" s="222">
        <v>108.78300803673937</v>
      </c>
      <c r="Q107" s="222"/>
      <c r="R107" s="222"/>
      <c r="S107" s="222"/>
      <c r="T107" s="109">
        <f t="shared" si="3"/>
        <v>146.87300803673938</v>
      </c>
      <c r="U107" s="31">
        <f t="shared" si="4"/>
        <v>-1022.803942412534</v>
      </c>
    </row>
    <row r="108" spans="1:21" ht="12.75">
      <c r="A108" s="98" t="s">
        <v>152</v>
      </c>
      <c r="B108" s="44" t="s">
        <v>891</v>
      </c>
      <c r="C108" s="164"/>
      <c r="D108" s="222"/>
      <c r="E108" s="222"/>
      <c r="F108" s="222"/>
      <c r="G108" s="222">
        <v>76.63025210084034</v>
      </c>
      <c r="H108" s="222">
        <v>69.39622641509435</v>
      </c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109">
        <f t="shared" si="3"/>
        <v>146.02647851593468</v>
      </c>
      <c r="U108" s="31">
        <f t="shared" si="4"/>
        <v>-1023.6504719333386</v>
      </c>
    </row>
    <row r="109" spans="1:21" ht="12.75">
      <c r="A109" s="98" t="s">
        <v>153</v>
      </c>
      <c r="B109" s="44" t="s">
        <v>863</v>
      </c>
      <c r="C109" s="164"/>
      <c r="D109" s="222"/>
      <c r="E109" s="222">
        <v>50.785123966942145</v>
      </c>
      <c r="F109" s="222"/>
      <c r="G109" s="222"/>
      <c r="H109" s="222"/>
      <c r="I109" s="222">
        <v>94.77954144620811</v>
      </c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109">
        <f t="shared" si="3"/>
        <v>145.56466541315027</v>
      </c>
      <c r="U109" s="31">
        <f t="shared" si="4"/>
        <v>-1024.112285036123</v>
      </c>
    </row>
    <row r="110" spans="1:21" ht="12.75">
      <c r="A110" s="98" t="s">
        <v>154</v>
      </c>
      <c r="B110" s="44" t="s">
        <v>1001</v>
      </c>
      <c r="C110" s="164">
        <v>1982</v>
      </c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>
        <v>71.71470135204517</v>
      </c>
      <c r="R110" s="222"/>
      <c r="S110" s="222">
        <v>71.72463768115942</v>
      </c>
      <c r="T110" s="109">
        <f t="shared" si="3"/>
        <v>143.4393390332046</v>
      </c>
      <c r="U110" s="31">
        <f t="shared" si="4"/>
        <v>-1026.2376114160688</v>
      </c>
    </row>
    <row r="111" spans="1:21" ht="12.75">
      <c r="A111" s="98" t="s">
        <v>155</v>
      </c>
      <c r="B111" s="44" t="s">
        <v>718</v>
      </c>
      <c r="C111" s="164">
        <v>2008</v>
      </c>
      <c r="D111" s="222"/>
      <c r="E111" s="222"/>
      <c r="F111" s="222"/>
      <c r="G111" s="222"/>
      <c r="H111" s="222"/>
      <c r="I111" s="222"/>
      <c r="J111" s="222">
        <v>75.50840146909512</v>
      </c>
      <c r="K111" s="222"/>
      <c r="L111" s="222"/>
      <c r="M111" s="222"/>
      <c r="N111" s="222"/>
      <c r="O111" s="222"/>
      <c r="P111" s="222"/>
      <c r="Q111" s="222"/>
      <c r="R111" s="222">
        <v>66.71245127264389</v>
      </c>
      <c r="S111" s="222"/>
      <c r="T111" s="109">
        <f t="shared" si="3"/>
        <v>142.220852741739</v>
      </c>
      <c r="U111" s="31">
        <f t="shared" si="4"/>
        <v>-1027.4560977075344</v>
      </c>
    </row>
    <row r="112" spans="1:21" ht="12.75">
      <c r="A112" s="98" t="s">
        <v>156</v>
      </c>
      <c r="B112" s="44" t="s">
        <v>708</v>
      </c>
      <c r="C112" s="164">
        <v>1981</v>
      </c>
      <c r="D112" s="222"/>
      <c r="E112" s="222">
        <v>81.50266502665028</v>
      </c>
      <c r="F112" s="222">
        <v>60.3455233291299</v>
      </c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109">
        <f t="shared" si="3"/>
        <v>141.84818835578017</v>
      </c>
      <c r="U112" s="31">
        <f t="shared" si="4"/>
        <v>-1027.8287620934932</v>
      </c>
    </row>
    <row r="113" spans="1:21" ht="12.75">
      <c r="A113" s="98" t="s">
        <v>157</v>
      </c>
      <c r="B113" s="44" t="s">
        <v>686</v>
      </c>
      <c r="C113" s="164">
        <v>2000</v>
      </c>
      <c r="D113" s="222"/>
      <c r="E113" s="222"/>
      <c r="F113" s="222"/>
      <c r="G113" s="222"/>
      <c r="H113" s="222">
        <v>72.69811320754717</v>
      </c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>
        <v>67.3768115942029</v>
      </c>
      <c r="T113" s="109">
        <f t="shared" si="3"/>
        <v>140.07492480175006</v>
      </c>
      <c r="U113" s="31">
        <f t="shared" si="4"/>
        <v>-1029.6020256475233</v>
      </c>
    </row>
    <row r="114" spans="1:21" ht="12.75">
      <c r="A114" s="98" t="s">
        <v>158</v>
      </c>
      <c r="B114" s="44" t="s">
        <v>950</v>
      </c>
      <c r="C114" s="164">
        <v>2008</v>
      </c>
      <c r="D114" s="222"/>
      <c r="E114" s="222"/>
      <c r="F114" s="222"/>
      <c r="G114" s="222"/>
      <c r="H114" s="222"/>
      <c r="I114" s="222"/>
      <c r="J114" s="222"/>
      <c r="K114" s="222">
        <v>64.35330654000731</v>
      </c>
      <c r="L114" s="222"/>
      <c r="M114" s="222"/>
      <c r="N114" s="222"/>
      <c r="O114" s="222"/>
      <c r="P114" s="222"/>
      <c r="Q114" s="222">
        <v>73.13520451822693</v>
      </c>
      <c r="R114" s="222"/>
      <c r="S114" s="222"/>
      <c r="T114" s="109">
        <f t="shared" si="3"/>
        <v>137.48851105823422</v>
      </c>
      <c r="U114" s="31">
        <f t="shared" si="4"/>
        <v>-1032.188439391039</v>
      </c>
    </row>
    <row r="115" spans="1:21" ht="12.75">
      <c r="A115" s="98" t="s">
        <v>159</v>
      </c>
      <c r="B115" s="44" t="s">
        <v>864</v>
      </c>
      <c r="C115" s="164"/>
      <c r="D115" s="222"/>
      <c r="E115" s="222">
        <v>44.25438596491228</v>
      </c>
      <c r="F115" s="222"/>
      <c r="G115" s="222"/>
      <c r="H115" s="222"/>
      <c r="I115" s="222">
        <v>89.16802610114192</v>
      </c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109">
        <f t="shared" si="3"/>
        <v>133.4224120660542</v>
      </c>
      <c r="U115" s="31">
        <f t="shared" si="4"/>
        <v>-1036.2545383832191</v>
      </c>
    </row>
    <row r="116" spans="1:21" ht="12.75">
      <c r="A116" s="98" t="s">
        <v>160</v>
      </c>
      <c r="B116" s="44" t="s">
        <v>962</v>
      </c>
      <c r="C116" s="164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>
        <v>133</v>
      </c>
      <c r="O116" s="222"/>
      <c r="P116" s="222"/>
      <c r="Q116" s="222"/>
      <c r="R116" s="222"/>
      <c r="S116" s="222"/>
      <c r="T116" s="109">
        <f t="shared" si="3"/>
        <v>133</v>
      </c>
      <c r="U116" s="31">
        <f t="shared" si="4"/>
        <v>-1036.6769504492734</v>
      </c>
    </row>
    <row r="117" spans="1:21" ht="12.75">
      <c r="A117" s="98" t="s">
        <v>161</v>
      </c>
      <c r="B117" s="44" t="s">
        <v>672</v>
      </c>
      <c r="C117" s="164">
        <v>1967</v>
      </c>
      <c r="D117" s="222"/>
      <c r="E117" s="222"/>
      <c r="F117" s="222"/>
      <c r="G117" s="222"/>
      <c r="H117" s="222">
        <v>72.22641509433963</v>
      </c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>
        <v>59.84057971014492</v>
      </c>
      <c r="T117" s="109">
        <f t="shared" si="3"/>
        <v>132.06699480448455</v>
      </c>
      <c r="U117" s="31">
        <f t="shared" si="4"/>
        <v>-1037.609955644789</v>
      </c>
    </row>
    <row r="118" spans="1:21" ht="12.75">
      <c r="A118" s="98" t="s">
        <v>162</v>
      </c>
      <c r="B118" s="44" t="s">
        <v>862</v>
      </c>
      <c r="C118" s="164"/>
      <c r="D118" s="222"/>
      <c r="E118" s="222">
        <v>51.65173867228661</v>
      </c>
      <c r="F118" s="222"/>
      <c r="G118" s="222"/>
      <c r="H118" s="222"/>
      <c r="I118" s="222">
        <v>78.6283185840708</v>
      </c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109">
        <f t="shared" si="3"/>
        <v>130.2800572563574</v>
      </c>
      <c r="U118" s="31">
        <f t="shared" si="4"/>
        <v>-1039.396893192916</v>
      </c>
    </row>
    <row r="119" spans="1:21" ht="12.75">
      <c r="A119" s="98" t="s">
        <v>163</v>
      </c>
      <c r="B119" s="44" t="s">
        <v>874</v>
      </c>
      <c r="C119" s="164">
        <v>1986</v>
      </c>
      <c r="D119" s="222"/>
      <c r="E119" s="222">
        <v>66.19949494949495</v>
      </c>
      <c r="F119" s="222"/>
      <c r="G119" s="222"/>
      <c r="H119" s="222">
        <v>60.43396226415094</v>
      </c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109">
        <f t="shared" si="3"/>
        <v>126.6334572136459</v>
      </c>
      <c r="U119" s="31">
        <f t="shared" si="4"/>
        <v>-1043.0434932356275</v>
      </c>
    </row>
    <row r="120" spans="1:21" ht="12.75">
      <c r="A120" s="98" t="s">
        <v>164</v>
      </c>
      <c r="B120" s="44" t="s">
        <v>743</v>
      </c>
      <c r="C120" s="164">
        <v>1966</v>
      </c>
      <c r="D120" s="222"/>
      <c r="E120" s="222"/>
      <c r="F120" s="222"/>
      <c r="G120" s="222">
        <v>60.66386554621849</v>
      </c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>
        <v>65.6376811594203</v>
      </c>
      <c r="T120" s="109">
        <f t="shared" si="3"/>
        <v>126.30154670563878</v>
      </c>
      <c r="U120" s="31">
        <f t="shared" si="4"/>
        <v>-1043.3754037436345</v>
      </c>
    </row>
    <row r="121" spans="1:21" ht="12.75">
      <c r="A121" s="98" t="s">
        <v>165</v>
      </c>
      <c r="B121" s="44" t="s">
        <v>927</v>
      </c>
      <c r="C121" s="164"/>
      <c r="D121" s="222"/>
      <c r="E121" s="222"/>
      <c r="F121" s="222"/>
      <c r="G121" s="222"/>
      <c r="H121" s="222"/>
      <c r="I121" s="222">
        <v>85.09057414798896</v>
      </c>
      <c r="J121" s="222"/>
      <c r="K121" s="222"/>
      <c r="L121" s="222"/>
      <c r="M121" s="222"/>
      <c r="N121" s="222">
        <v>39.94</v>
      </c>
      <c r="O121" s="222"/>
      <c r="P121" s="222"/>
      <c r="Q121" s="222"/>
      <c r="R121" s="222"/>
      <c r="S121" s="222"/>
      <c r="T121" s="109">
        <f t="shared" si="3"/>
        <v>125.03057414798896</v>
      </c>
      <c r="U121" s="31">
        <f t="shared" si="4"/>
        <v>-1044.6463763012844</v>
      </c>
    </row>
    <row r="122" spans="1:21" ht="12.75">
      <c r="A122" s="98" t="s">
        <v>166</v>
      </c>
      <c r="B122" s="44" t="s">
        <v>788</v>
      </c>
      <c r="C122" s="164">
        <v>1997</v>
      </c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>
        <v>125</v>
      </c>
      <c r="P122" s="222"/>
      <c r="Q122" s="222"/>
      <c r="R122" s="222"/>
      <c r="S122" s="222"/>
      <c r="T122" s="109">
        <f t="shared" si="3"/>
        <v>125</v>
      </c>
      <c r="U122" s="31">
        <f t="shared" si="4"/>
        <v>-1044.6769504492734</v>
      </c>
    </row>
    <row r="123" spans="1:21" ht="12.75">
      <c r="A123" s="98" t="s">
        <v>167</v>
      </c>
      <c r="B123" s="44" t="s">
        <v>762</v>
      </c>
      <c r="C123" s="164">
        <v>1971</v>
      </c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>
        <v>122.79509283819627</v>
      </c>
      <c r="P123" s="222"/>
      <c r="Q123" s="222"/>
      <c r="R123" s="222"/>
      <c r="S123" s="222"/>
      <c r="T123" s="109">
        <f t="shared" si="3"/>
        <v>122.79509283819627</v>
      </c>
      <c r="U123" s="31">
        <f t="shared" si="4"/>
        <v>-1046.881857611077</v>
      </c>
    </row>
    <row r="124" spans="1:21" ht="12.75">
      <c r="A124" s="98" t="s">
        <v>168</v>
      </c>
      <c r="B124" s="44" t="s">
        <v>978</v>
      </c>
      <c r="C124" s="164">
        <v>1988</v>
      </c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>
        <v>122.29506844796305</v>
      </c>
      <c r="P124" s="222"/>
      <c r="Q124" s="222"/>
      <c r="R124" s="222"/>
      <c r="S124" s="222"/>
      <c r="T124" s="109">
        <f t="shared" si="3"/>
        <v>122.29506844796305</v>
      </c>
      <c r="U124" s="31">
        <f t="shared" si="4"/>
        <v>-1047.3818820013103</v>
      </c>
    </row>
    <row r="125" spans="1:21" ht="12.75">
      <c r="A125" s="98" t="s">
        <v>169</v>
      </c>
      <c r="B125" s="44" t="s">
        <v>979</v>
      </c>
      <c r="C125" s="164">
        <v>1994</v>
      </c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>
        <v>122.23092137794625</v>
      </c>
      <c r="P125" s="222"/>
      <c r="Q125" s="222"/>
      <c r="R125" s="222"/>
      <c r="S125" s="222"/>
      <c r="T125" s="109">
        <f t="shared" si="3"/>
        <v>122.23092137794625</v>
      </c>
      <c r="U125" s="31">
        <f t="shared" si="4"/>
        <v>-1047.446029071327</v>
      </c>
    </row>
    <row r="126" spans="1:21" ht="12.75">
      <c r="A126" s="98" t="s">
        <v>311</v>
      </c>
      <c r="B126" s="44" t="s">
        <v>963</v>
      </c>
      <c r="C126" s="164">
        <v>1988</v>
      </c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>
        <v>120.76602068719534</v>
      </c>
      <c r="O126" s="222"/>
      <c r="P126" s="222"/>
      <c r="Q126" s="222"/>
      <c r="R126" s="222"/>
      <c r="S126" s="222"/>
      <c r="T126" s="109">
        <f t="shared" si="3"/>
        <v>120.76602068719534</v>
      </c>
      <c r="U126" s="31">
        <f t="shared" si="4"/>
        <v>-1048.910929762078</v>
      </c>
    </row>
    <row r="127" spans="1:21" ht="12.75">
      <c r="A127" s="98" t="s">
        <v>170</v>
      </c>
      <c r="B127" s="44" t="s">
        <v>776</v>
      </c>
      <c r="C127" s="164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>
        <v>119.20810463622561</v>
      </c>
      <c r="O127" s="222"/>
      <c r="P127" s="222"/>
      <c r="Q127" s="222"/>
      <c r="R127" s="222"/>
      <c r="S127" s="222"/>
      <c r="T127" s="109">
        <f t="shared" si="3"/>
        <v>119.20810463622561</v>
      </c>
      <c r="U127" s="31">
        <f t="shared" si="4"/>
        <v>-1050.4688458130477</v>
      </c>
    </row>
    <row r="128" spans="1:21" ht="12.75">
      <c r="A128" s="98" t="s">
        <v>171</v>
      </c>
      <c r="B128" s="44" t="s">
        <v>980</v>
      </c>
      <c r="C128" s="164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>
        <v>119.022951864839</v>
      </c>
      <c r="P128" s="222"/>
      <c r="Q128" s="222"/>
      <c r="R128" s="222"/>
      <c r="S128" s="222"/>
      <c r="T128" s="109">
        <f t="shared" si="3"/>
        <v>119.022951864839</v>
      </c>
      <c r="U128" s="31">
        <f t="shared" si="4"/>
        <v>-1050.6539985844342</v>
      </c>
    </row>
    <row r="129" spans="1:21" ht="12.75">
      <c r="A129" s="98" t="s">
        <v>172</v>
      </c>
      <c r="B129" s="44" t="s">
        <v>780</v>
      </c>
      <c r="C129" s="164">
        <v>1984</v>
      </c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>
        <v>117.66415331448317</v>
      </c>
      <c r="P129" s="222"/>
      <c r="Q129" s="222"/>
      <c r="R129" s="222"/>
      <c r="S129" s="222"/>
      <c r="T129" s="109">
        <f t="shared" si="3"/>
        <v>117.66415331448317</v>
      </c>
      <c r="U129" s="31">
        <f t="shared" si="4"/>
        <v>-1052.0127971347902</v>
      </c>
    </row>
    <row r="130" spans="1:21" ht="12.75">
      <c r="A130" s="98" t="s">
        <v>173</v>
      </c>
      <c r="B130" s="44" t="s">
        <v>794</v>
      </c>
      <c r="C130" s="164"/>
      <c r="D130" s="222">
        <v>82.23577235772358</v>
      </c>
      <c r="E130" s="222"/>
      <c r="F130" s="222"/>
      <c r="G130" s="222"/>
      <c r="H130" s="222"/>
      <c r="I130" s="222"/>
      <c r="J130" s="222"/>
      <c r="K130" s="222"/>
      <c r="L130" s="222"/>
      <c r="M130" s="222"/>
      <c r="N130" s="222">
        <v>35.38</v>
      </c>
      <c r="O130" s="222"/>
      <c r="P130" s="222"/>
      <c r="Q130" s="222"/>
      <c r="R130" s="222"/>
      <c r="S130" s="222"/>
      <c r="T130" s="109">
        <f t="shared" si="3"/>
        <v>117.61577235772359</v>
      </c>
      <c r="U130" s="31">
        <f t="shared" si="4"/>
        <v>-1052.0611780915497</v>
      </c>
    </row>
    <row r="131" spans="1:21" ht="12.75">
      <c r="A131" s="98" t="s">
        <v>174</v>
      </c>
      <c r="B131" s="44" t="s">
        <v>981</v>
      </c>
      <c r="C131" s="164">
        <v>1984</v>
      </c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>
        <v>117.54785064323812</v>
      </c>
      <c r="P131" s="222"/>
      <c r="Q131" s="222"/>
      <c r="R131" s="222"/>
      <c r="S131" s="222"/>
      <c r="T131" s="109">
        <f t="shared" si="3"/>
        <v>117.54785064323812</v>
      </c>
      <c r="U131" s="31">
        <f t="shared" si="4"/>
        <v>-1052.1290998060354</v>
      </c>
    </row>
    <row r="132" spans="1:21" ht="12.75">
      <c r="A132" s="98" t="s">
        <v>175</v>
      </c>
      <c r="B132" s="44" t="s">
        <v>907</v>
      </c>
      <c r="C132" s="164">
        <v>1970</v>
      </c>
      <c r="D132" s="222"/>
      <c r="E132" s="222"/>
      <c r="F132" s="222"/>
      <c r="G132" s="222"/>
      <c r="H132" s="222">
        <v>51.943396226415096</v>
      </c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>
        <v>65.05797101449275</v>
      </c>
      <c r="T132" s="109">
        <f t="shared" si="3"/>
        <v>117.00136724090785</v>
      </c>
      <c r="U132" s="31">
        <f t="shared" si="4"/>
        <v>-1052.6755832083654</v>
      </c>
    </row>
    <row r="133" spans="1:21" ht="12.75">
      <c r="A133" s="98" t="s">
        <v>176</v>
      </c>
      <c r="B133" s="44" t="s">
        <v>797</v>
      </c>
      <c r="C133" s="164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>
        <v>116.34406937132239</v>
      </c>
      <c r="P133" s="222"/>
      <c r="Q133" s="222"/>
      <c r="R133" s="222"/>
      <c r="S133" s="222"/>
      <c r="T133" s="109">
        <f aca="true" t="shared" si="5" ref="T133:T196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116.34406937132239</v>
      </c>
      <c r="U133" s="31">
        <f aca="true" t="shared" si="6" ref="U133:U196">T133-$T$5</f>
        <v>-1053.332881077951</v>
      </c>
    </row>
    <row r="134" spans="1:21" ht="12.75">
      <c r="A134" s="98" t="s">
        <v>177</v>
      </c>
      <c r="B134" s="44" t="s">
        <v>809</v>
      </c>
      <c r="C134" s="164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>
        <v>115.50322184719238</v>
      </c>
      <c r="P134" s="222"/>
      <c r="Q134" s="222"/>
      <c r="R134" s="222"/>
      <c r="S134" s="222"/>
      <c r="T134" s="109">
        <f t="shared" si="5"/>
        <v>115.50322184719238</v>
      </c>
      <c r="U134" s="31">
        <f t="shared" si="6"/>
        <v>-1054.173728602081</v>
      </c>
    </row>
    <row r="135" spans="1:21" ht="12.75">
      <c r="A135" s="98" t="s">
        <v>178</v>
      </c>
      <c r="B135" s="44" t="s">
        <v>866</v>
      </c>
      <c r="C135" s="218">
        <v>1989</v>
      </c>
      <c r="D135" s="222"/>
      <c r="E135" s="222">
        <v>115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109">
        <f t="shared" si="5"/>
        <v>115</v>
      </c>
      <c r="U135" s="31">
        <f t="shared" si="6"/>
        <v>-1054.6769504492734</v>
      </c>
    </row>
    <row r="136" spans="1:21" ht="12.75">
      <c r="A136" s="98" t="s">
        <v>179</v>
      </c>
      <c r="B136" s="44" t="s">
        <v>715</v>
      </c>
      <c r="C136" s="164">
        <v>2002</v>
      </c>
      <c r="D136" s="222"/>
      <c r="E136" s="222"/>
      <c r="F136" s="222"/>
      <c r="G136" s="222"/>
      <c r="H136" s="222">
        <v>37.32075471698113</v>
      </c>
      <c r="I136" s="222"/>
      <c r="J136" s="222"/>
      <c r="K136" s="222"/>
      <c r="L136" s="222"/>
      <c r="M136" s="222"/>
      <c r="N136" s="222"/>
      <c r="O136" s="222"/>
      <c r="P136" s="222"/>
      <c r="Q136" s="222"/>
      <c r="R136" s="222">
        <v>34.02562670984311</v>
      </c>
      <c r="S136" s="222">
        <v>42.73913043478261</v>
      </c>
      <c r="T136" s="109">
        <f t="shared" si="5"/>
        <v>114.08551186160685</v>
      </c>
      <c r="U136" s="31">
        <f t="shared" si="6"/>
        <v>-1055.5914385876665</v>
      </c>
    </row>
    <row r="137" spans="1:21" ht="12.75">
      <c r="A137" s="98" t="s">
        <v>180</v>
      </c>
      <c r="B137" s="44" t="s">
        <v>967</v>
      </c>
      <c r="C137" s="164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>
        <v>111.90123984608807</v>
      </c>
      <c r="O137" s="222"/>
      <c r="P137" s="222"/>
      <c r="Q137" s="222"/>
      <c r="R137" s="222"/>
      <c r="S137" s="222"/>
      <c r="T137" s="109">
        <f t="shared" si="5"/>
        <v>111.90123984608807</v>
      </c>
      <c r="U137" s="31">
        <f t="shared" si="6"/>
        <v>-1057.7757106031852</v>
      </c>
    </row>
    <row r="138" spans="1:21" ht="12.75">
      <c r="A138" s="98" t="s">
        <v>181</v>
      </c>
      <c r="B138" s="44" t="s">
        <v>771</v>
      </c>
      <c r="C138" s="164">
        <v>2008</v>
      </c>
      <c r="D138" s="222"/>
      <c r="E138" s="222"/>
      <c r="F138" s="222"/>
      <c r="G138" s="222"/>
      <c r="H138" s="222"/>
      <c r="I138" s="222"/>
      <c r="J138" s="222">
        <v>109.99939720141798</v>
      </c>
      <c r="K138" s="222"/>
      <c r="L138" s="222"/>
      <c r="M138" s="222"/>
      <c r="N138" s="222"/>
      <c r="O138" s="222"/>
      <c r="P138" s="222"/>
      <c r="Q138" s="222"/>
      <c r="R138" s="222"/>
      <c r="S138" s="222"/>
      <c r="T138" s="109">
        <f t="shared" si="5"/>
        <v>109.99939720141798</v>
      </c>
      <c r="U138" s="31">
        <f t="shared" si="6"/>
        <v>-1059.6775532478555</v>
      </c>
    </row>
    <row r="139" spans="1:21" ht="12.75">
      <c r="A139" s="98" t="s">
        <v>182</v>
      </c>
      <c r="B139" s="44" t="s">
        <v>982</v>
      </c>
      <c r="C139" s="164">
        <v>2005</v>
      </c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>
        <v>108.74503123225439</v>
      </c>
      <c r="P139" s="222"/>
      <c r="Q139" s="222"/>
      <c r="R139" s="222"/>
      <c r="S139" s="222"/>
      <c r="T139" s="109">
        <f t="shared" si="5"/>
        <v>108.74503123225439</v>
      </c>
      <c r="U139" s="31">
        <f t="shared" si="6"/>
        <v>-1060.931919217019</v>
      </c>
    </row>
    <row r="140" spans="1:21" ht="12.75">
      <c r="A140" s="98" t="s">
        <v>183</v>
      </c>
      <c r="B140" s="44" t="s">
        <v>763</v>
      </c>
      <c r="C140" s="164">
        <v>1982</v>
      </c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>
        <v>108.22516930022573</v>
      </c>
      <c r="P140" s="222"/>
      <c r="Q140" s="222"/>
      <c r="R140" s="222"/>
      <c r="S140" s="222"/>
      <c r="T140" s="109">
        <f t="shared" si="5"/>
        <v>108.22516930022573</v>
      </c>
      <c r="U140" s="31">
        <f t="shared" si="6"/>
        <v>-1061.4517811490477</v>
      </c>
    </row>
    <row r="141" spans="1:21" ht="12.75">
      <c r="A141" s="98" t="s">
        <v>184</v>
      </c>
      <c r="B141" s="44" t="s">
        <v>983</v>
      </c>
      <c r="C141" s="164">
        <v>1986</v>
      </c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>
        <v>108.21342925659471</v>
      </c>
      <c r="P141" s="222"/>
      <c r="Q141" s="222"/>
      <c r="R141" s="222"/>
      <c r="S141" s="222"/>
      <c r="T141" s="109">
        <f t="shared" si="5"/>
        <v>108.21342925659471</v>
      </c>
      <c r="U141" s="31">
        <f t="shared" si="6"/>
        <v>-1061.4635211926786</v>
      </c>
    </row>
    <row r="142" spans="1:21" ht="12.75">
      <c r="A142" s="98" t="s">
        <v>185</v>
      </c>
      <c r="B142" s="44" t="s">
        <v>793</v>
      </c>
      <c r="C142" s="164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>
        <v>107.76957358452346</v>
      </c>
      <c r="O142" s="222"/>
      <c r="P142" s="222"/>
      <c r="Q142" s="222"/>
      <c r="R142" s="222"/>
      <c r="S142" s="222"/>
      <c r="T142" s="109">
        <f t="shared" si="5"/>
        <v>107.76957358452346</v>
      </c>
      <c r="U142" s="31">
        <f t="shared" si="6"/>
        <v>-1061.90737686475</v>
      </c>
    </row>
    <row r="143" spans="1:21" ht="12.75">
      <c r="A143" s="98" t="s">
        <v>186</v>
      </c>
      <c r="B143" s="44" t="s">
        <v>729</v>
      </c>
      <c r="C143" s="164">
        <v>1998</v>
      </c>
      <c r="D143" s="222"/>
      <c r="E143" s="222"/>
      <c r="F143" s="222"/>
      <c r="G143" s="222"/>
      <c r="H143" s="222"/>
      <c r="I143" s="222">
        <v>107.60330578512396</v>
      </c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109">
        <f t="shared" si="5"/>
        <v>107.60330578512396</v>
      </c>
      <c r="U143" s="31">
        <f t="shared" si="6"/>
        <v>-1062.0736446641495</v>
      </c>
    </row>
    <row r="144" spans="1:21" ht="12.75">
      <c r="A144" s="98" t="s">
        <v>187</v>
      </c>
      <c r="B144" s="44" t="s">
        <v>984</v>
      </c>
      <c r="C144" s="164">
        <v>1990</v>
      </c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>
        <v>107.5150370681214</v>
      </c>
      <c r="P144" s="222"/>
      <c r="Q144" s="222"/>
      <c r="R144" s="222"/>
      <c r="S144" s="222"/>
      <c r="T144" s="109">
        <f t="shared" si="5"/>
        <v>107.5150370681214</v>
      </c>
      <c r="U144" s="31">
        <f t="shared" si="6"/>
        <v>-1062.1619133811519</v>
      </c>
    </row>
    <row r="145" spans="1:21" ht="12.75">
      <c r="A145" s="98" t="s">
        <v>188</v>
      </c>
      <c r="B145" s="44" t="s">
        <v>760</v>
      </c>
      <c r="C145" s="164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>
        <v>107.38826815642457</v>
      </c>
      <c r="P145" s="222"/>
      <c r="Q145" s="222"/>
      <c r="R145" s="222"/>
      <c r="S145" s="222"/>
      <c r="T145" s="109">
        <f t="shared" si="5"/>
        <v>107.38826815642457</v>
      </c>
      <c r="U145" s="31">
        <f t="shared" si="6"/>
        <v>-1062.2886822928488</v>
      </c>
    </row>
    <row r="146" spans="1:21" ht="12.75">
      <c r="A146" s="98" t="s">
        <v>189</v>
      </c>
      <c r="B146" s="44" t="s">
        <v>691</v>
      </c>
      <c r="C146" s="164">
        <v>1977</v>
      </c>
      <c r="D146" s="222"/>
      <c r="E146" s="222"/>
      <c r="F146" s="222"/>
      <c r="G146" s="222"/>
      <c r="H146" s="222">
        <v>44.86792452830189</v>
      </c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>
        <v>62.15942028985507</v>
      </c>
      <c r="T146" s="109">
        <f t="shared" si="5"/>
        <v>107.02734481815696</v>
      </c>
      <c r="U146" s="31">
        <f t="shared" si="6"/>
        <v>-1062.6496056311164</v>
      </c>
    </row>
    <row r="147" spans="1:21" ht="12.75">
      <c r="A147" s="98" t="s">
        <v>190</v>
      </c>
      <c r="B147" s="44" t="s">
        <v>883</v>
      </c>
      <c r="C147" s="164"/>
      <c r="D147" s="222"/>
      <c r="E147" s="222"/>
      <c r="F147" s="222">
        <v>45.14062319008457</v>
      </c>
      <c r="G147" s="222"/>
      <c r="H147" s="222">
        <v>61.84905660377359</v>
      </c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109">
        <f t="shared" si="5"/>
        <v>106.98967979385816</v>
      </c>
      <c r="U147" s="31">
        <f t="shared" si="6"/>
        <v>-1062.6872706554152</v>
      </c>
    </row>
    <row r="148" spans="1:21" ht="12.75">
      <c r="A148" s="98" t="s">
        <v>191</v>
      </c>
      <c r="B148" s="44" t="s">
        <v>914</v>
      </c>
      <c r="C148" s="164">
        <v>1981</v>
      </c>
      <c r="D148" s="222"/>
      <c r="E148" s="222"/>
      <c r="F148" s="222"/>
      <c r="G148" s="222"/>
      <c r="H148" s="222"/>
      <c r="I148" s="222">
        <v>105.93433319821646</v>
      </c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109">
        <f t="shared" si="5"/>
        <v>105.93433319821646</v>
      </c>
      <c r="U148" s="31">
        <f t="shared" si="6"/>
        <v>-1063.7426172510568</v>
      </c>
    </row>
    <row r="149" spans="1:21" ht="12.75">
      <c r="A149" s="98" t="s">
        <v>192</v>
      </c>
      <c r="B149" s="44" t="s">
        <v>915</v>
      </c>
      <c r="C149" s="164">
        <v>1977</v>
      </c>
      <c r="D149" s="222"/>
      <c r="E149" s="222"/>
      <c r="F149" s="222"/>
      <c r="G149" s="222"/>
      <c r="H149" s="222"/>
      <c r="I149" s="222">
        <v>105.93433319821646</v>
      </c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109">
        <f t="shared" si="5"/>
        <v>105.93433319821646</v>
      </c>
      <c r="U149" s="31">
        <f t="shared" si="6"/>
        <v>-1063.7426172510568</v>
      </c>
    </row>
    <row r="150" spans="1:21" ht="12.75">
      <c r="A150" s="98" t="s">
        <v>193</v>
      </c>
      <c r="B150" s="44" t="s">
        <v>971</v>
      </c>
      <c r="C150" s="164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>
        <v>105.8798499358278</v>
      </c>
      <c r="O150" s="222"/>
      <c r="P150" s="222"/>
      <c r="Q150" s="222"/>
      <c r="R150" s="222"/>
      <c r="S150" s="222"/>
      <c r="T150" s="109">
        <f t="shared" si="5"/>
        <v>105.8798499358278</v>
      </c>
      <c r="U150" s="31">
        <f t="shared" si="6"/>
        <v>-1063.7971005134455</v>
      </c>
    </row>
    <row r="151" spans="1:21" ht="12.75">
      <c r="A151" s="98" t="s">
        <v>194</v>
      </c>
      <c r="B151" s="44" t="s">
        <v>916</v>
      </c>
      <c r="C151" s="164"/>
      <c r="D151" s="222"/>
      <c r="E151" s="222"/>
      <c r="F151" s="222"/>
      <c r="G151" s="222"/>
      <c r="H151" s="222"/>
      <c r="I151" s="222">
        <v>104.93589743589743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109">
        <f t="shared" si="5"/>
        <v>104.93589743589743</v>
      </c>
      <c r="U151" s="31">
        <f t="shared" si="6"/>
        <v>-1064.741053013376</v>
      </c>
    </row>
    <row r="152" spans="1:21" ht="12.75">
      <c r="A152" s="98" t="s">
        <v>195</v>
      </c>
      <c r="B152" s="44" t="s">
        <v>822</v>
      </c>
      <c r="C152" s="164">
        <v>1974</v>
      </c>
      <c r="D152" s="222"/>
      <c r="E152" s="222"/>
      <c r="F152" s="222"/>
      <c r="G152" s="222"/>
      <c r="H152" s="222"/>
      <c r="I152" s="222"/>
      <c r="J152" s="222"/>
      <c r="K152" s="222"/>
      <c r="L152" s="222"/>
      <c r="M152" s="222">
        <v>104.86153846153847</v>
      </c>
      <c r="N152" s="222"/>
      <c r="O152" s="222"/>
      <c r="P152" s="222"/>
      <c r="Q152" s="222"/>
      <c r="R152" s="222"/>
      <c r="S152" s="222"/>
      <c r="T152" s="109">
        <f t="shared" si="5"/>
        <v>104.86153846153847</v>
      </c>
      <c r="U152" s="31">
        <f t="shared" si="6"/>
        <v>-1064.815411987735</v>
      </c>
    </row>
    <row r="153" spans="1:21" ht="12.75">
      <c r="A153" s="98" t="s">
        <v>196</v>
      </c>
      <c r="B153" s="44" t="s">
        <v>798</v>
      </c>
      <c r="C153" s="164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>
        <v>104.82408660351827</v>
      </c>
      <c r="P153" s="222"/>
      <c r="Q153" s="222"/>
      <c r="R153" s="222"/>
      <c r="S153" s="222"/>
      <c r="T153" s="109">
        <f t="shared" si="5"/>
        <v>104.82408660351827</v>
      </c>
      <c r="U153" s="31">
        <f t="shared" si="6"/>
        <v>-1064.852863845755</v>
      </c>
    </row>
    <row r="154" spans="1:21" ht="12.75">
      <c r="A154" s="98" t="s">
        <v>197</v>
      </c>
      <c r="B154" s="44" t="s">
        <v>972</v>
      </c>
      <c r="C154" s="164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>
        <v>104.17238719629772</v>
      </c>
      <c r="O154" s="222"/>
      <c r="P154" s="222"/>
      <c r="Q154" s="222"/>
      <c r="R154" s="222"/>
      <c r="S154" s="222"/>
      <c r="T154" s="109">
        <f t="shared" si="5"/>
        <v>104.17238719629772</v>
      </c>
      <c r="U154" s="31">
        <f t="shared" si="6"/>
        <v>-1065.5045632529757</v>
      </c>
    </row>
    <row r="155" spans="1:21" ht="12.75">
      <c r="A155" s="98" t="s">
        <v>198</v>
      </c>
      <c r="B155" s="44" t="s">
        <v>782</v>
      </c>
      <c r="C155" s="164">
        <v>1988</v>
      </c>
      <c r="D155" s="222"/>
      <c r="E155" s="222"/>
      <c r="F155" s="222"/>
      <c r="G155" s="222"/>
      <c r="H155" s="222"/>
      <c r="I155" s="222">
        <v>103.62919132149901</v>
      </c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109">
        <f t="shared" si="5"/>
        <v>103.62919132149901</v>
      </c>
      <c r="U155" s="31">
        <f t="shared" si="6"/>
        <v>-1066.0477591277743</v>
      </c>
    </row>
    <row r="156" spans="1:21" ht="12.75">
      <c r="A156" s="98" t="s">
        <v>199</v>
      </c>
      <c r="B156" s="44" t="s">
        <v>917</v>
      </c>
      <c r="C156" s="164"/>
      <c r="D156" s="222"/>
      <c r="E156" s="222"/>
      <c r="F156" s="222"/>
      <c r="G156" s="222"/>
      <c r="H156" s="222"/>
      <c r="I156" s="222">
        <v>103.56326369728026</v>
      </c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109">
        <f t="shared" si="5"/>
        <v>103.56326369728026</v>
      </c>
      <c r="U156" s="31">
        <f t="shared" si="6"/>
        <v>-1066.113686751993</v>
      </c>
    </row>
    <row r="157" spans="1:21" ht="12.75">
      <c r="A157" s="98" t="s">
        <v>200</v>
      </c>
      <c r="B157" s="44" t="s">
        <v>720</v>
      </c>
      <c r="C157" s="164">
        <v>2005</v>
      </c>
      <c r="D157" s="222"/>
      <c r="E157" s="222"/>
      <c r="F157" s="222"/>
      <c r="G157" s="222"/>
      <c r="H157" s="222">
        <v>50.528301886792455</v>
      </c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>
        <v>52.59420289855072</v>
      </c>
      <c r="T157" s="109">
        <f t="shared" si="5"/>
        <v>103.12250478534318</v>
      </c>
      <c r="U157" s="31">
        <f t="shared" si="6"/>
        <v>-1066.5544456639302</v>
      </c>
    </row>
    <row r="158" spans="1:21" ht="12.75">
      <c r="A158" s="98" t="s">
        <v>201</v>
      </c>
      <c r="B158" s="44" t="s">
        <v>813</v>
      </c>
      <c r="C158" s="164"/>
      <c r="D158" s="222"/>
      <c r="E158" s="222"/>
      <c r="F158" s="222">
        <v>103</v>
      </c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109">
        <f t="shared" si="5"/>
        <v>103</v>
      </c>
      <c r="U158" s="31">
        <f t="shared" si="6"/>
        <v>-1066.6769504492734</v>
      </c>
    </row>
    <row r="159" spans="1:21" ht="12.75">
      <c r="A159" s="98" t="s">
        <v>202</v>
      </c>
      <c r="B159" s="44" t="s">
        <v>1018</v>
      </c>
      <c r="C159" s="164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>
        <v>102.07291852380102</v>
      </c>
      <c r="S159" s="222"/>
      <c r="T159" s="109">
        <f t="shared" si="5"/>
        <v>102.07291852380102</v>
      </c>
      <c r="U159" s="31">
        <f t="shared" si="6"/>
        <v>-1067.6040319254723</v>
      </c>
    </row>
    <row r="160" spans="1:21" ht="12.75">
      <c r="A160" s="98" t="s">
        <v>203</v>
      </c>
      <c r="B160" s="44" t="s">
        <v>973</v>
      </c>
      <c r="C160" s="164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>
        <v>101.58682523460001</v>
      </c>
      <c r="O160" s="222"/>
      <c r="P160" s="222"/>
      <c r="Q160" s="222"/>
      <c r="R160" s="222"/>
      <c r="S160" s="222"/>
      <c r="T160" s="109">
        <f t="shared" si="5"/>
        <v>101.58682523460001</v>
      </c>
      <c r="U160" s="31">
        <f t="shared" si="6"/>
        <v>-1068.0901252146734</v>
      </c>
    </row>
    <row r="161" spans="1:21" ht="12.75">
      <c r="A161" s="98" t="s">
        <v>204</v>
      </c>
      <c r="B161" s="44" t="s">
        <v>716</v>
      </c>
      <c r="C161" s="164">
        <v>1972</v>
      </c>
      <c r="D161" s="222"/>
      <c r="E161" s="222">
        <v>55.07907091672844</v>
      </c>
      <c r="F161" s="222">
        <v>46.36631302896651</v>
      </c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109">
        <f t="shared" si="5"/>
        <v>101.44538394569494</v>
      </c>
      <c r="U161" s="31">
        <f t="shared" si="6"/>
        <v>-1068.2315665035785</v>
      </c>
    </row>
    <row r="162" spans="1:21" ht="12.75">
      <c r="A162" s="98" t="s">
        <v>205</v>
      </c>
      <c r="B162" s="44" t="s">
        <v>985</v>
      </c>
      <c r="C162" s="164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>
        <v>101.25387797311271</v>
      </c>
      <c r="P162" s="222"/>
      <c r="Q162" s="222"/>
      <c r="R162" s="222"/>
      <c r="S162" s="222"/>
      <c r="T162" s="109">
        <f t="shared" si="5"/>
        <v>101.25387797311271</v>
      </c>
      <c r="U162" s="31">
        <f t="shared" si="6"/>
        <v>-1068.4230724761605</v>
      </c>
    </row>
    <row r="163" spans="1:21" ht="12.75">
      <c r="A163" s="98" t="s">
        <v>206</v>
      </c>
      <c r="B163" s="44" t="s">
        <v>900</v>
      </c>
      <c r="C163" s="164">
        <v>1970</v>
      </c>
      <c r="D163" s="222"/>
      <c r="E163" s="222"/>
      <c r="F163" s="222"/>
      <c r="G163" s="222"/>
      <c r="H163" s="222">
        <v>101</v>
      </c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109">
        <f t="shared" si="5"/>
        <v>101</v>
      </c>
      <c r="U163" s="31">
        <f t="shared" si="6"/>
        <v>-1068.6769504492734</v>
      </c>
    </row>
    <row r="164" spans="1:21" ht="12.75">
      <c r="A164" s="98" t="s">
        <v>207</v>
      </c>
      <c r="B164" s="44" t="s">
        <v>799</v>
      </c>
      <c r="C164" s="218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>
        <v>100.9202059202059</v>
      </c>
      <c r="P164" s="222"/>
      <c r="Q164" s="222"/>
      <c r="R164" s="222"/>
      <c r="S164" s="222"/>
      <c r="T164" s="109">
        <f t="shared" si="5"/>
        <v>100.9202059202059</v>
      </c>
      <c r="U164" s="31">
        <f t="shared" si="6"/>
        <v>-1068.7567445290674</v>
      </c>
    </row>
    <row r="165" spans="1:21" ht="12.75">
      <c r="A165" s="98" t="s">
        <v>208</v>
      </c>
      <c r="B165" s="44" t="s">
        <v>800</v>
      </c>
      <c r="C165" s="164">
        <v>1974</v>
      </c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>
        <v>99.79396475212373</v>
      </c>
      <c r="P165" s="222"/>
      <c r="Q165" s="222"/>
      <c r="R165" s="222"/>
      <c r="S165" s="222"/>
      <c r="T165" s="109">
        <f t="shared" si="5"/>
        <v>99.79396475212373</v>
      </c>
      <c r="U165" s="31">
        <f t="shared" si="6"/>
        <v>-1069.8829856971497</v>
      </c>
    </row>
    <row r="166" spans="1:21" ht="12.75">
      <c r="A166" s="98" t="s">
        <v>209</v>
      </c>
      <c r="B166" s="44" t="s">
        <v>918</v>
      </c>
      <c r="C166" s="164">
        <v>1978</v>
      </c>
      <c r="D166" s="222"/>
      <c r="E166" s="222"/>
      <c r="F166" s="222"/>
      <c r="G166" s="222"/>
      <c r="H166" s="222"/>
      <c r="I166" s="222">
        <v>99.34131736526946</v>
      </c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109">
        <f t="shared" si="5"/>
        <v>99.34131736526946</v>
      </c>
      <c r="U166" s="31">
        <f t="shared" si="6"/>
        <v>-1070.3356330840038</v>
      </c>
    </row>
    <row r="167" spans="1:21" ht="12.75">
      <c r="A167" s="98" t="s">
        <v>210</v>
      </c>
      <c r="B167" s="44" t="s">
        <v>836</v>
      </c>
      <c r="C167" s="164"/>
      <c r="D167" s="222">
        <v>99.15584415584412</v>
      </c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109">
        <f t="shared" si="5"/>
        <v>99.15584415584412</v>
      </c>
      <c r="U167" s="31">
        <f t="shared" si="6"/>
        <v>-1070.5211062934293</v>
      </c>
    </row>
    <row r="168" spans="1:21" ht="12.75">
      <c r="A168" s="98" t="s">
        <v>211</v>
      </c>
      <c r="B168" s="44" t="s">
        <v>789</v>
      </c>
      <c r="C168" s="164">
        <v>1959</v>
      </c>
      <c r="D168" s="222"/>
      <c r="E168" s="222"/>
      <c r="F168" s="222"/>
      <c r="G168" s="222"/>
      <c r="H168" s="222"/>
      <c r="I168" s="222">
        <v>99.10447761194031</v>
      </c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109">
        <f t="shared" si="5"/>
        <v>99.10447761194031</v>
      </c>
      <c r="U168" s="31">
        <f t="shared" si="6"/>
        <v>-1070.572472837333</v>
      </c>
    </row>
    <row r="169" spans="1:21" ht="12.75">
      <c r="A169" s="98" t="s">
        <v>212</v>
      </c>
      <c r="B169" s="44" t="s">
        <v>724</v>
      </c>
      <c r="C169" s="164">
        <v>2008</v>
      </c>
      <c r="D169" s="222">
        <v>70.67342073897495</v>
      </c>
      <c r="E169" s="222">
        <v>27.01560316721006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109">
        <f t="shared" si="5"/>
        <v>97.68902390618501</v>
      </c>
      <c r="U169" s="31">
        <f t="shared" si="6"/>
        <v>-1071.9879265430884</v>
      </c>
    </row>
    <row r="170" spans="1:21" ht="12.75">
      <c r="A170" s="98" t="s">
        <v>213</v>
      </c>
      <c r="B170" s="44" t="s">
        <v>814</v>
      </c>
      <c r="C170" s="218"/>
      <c r="D170" s="222"/>
      <c r="E170" s="222"/>
      <c r="F170" s="222">
        <v>97.4935064935065</v>
      </c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109">
        <f t="shared" si="5"/>
        <v>97.4935064935065</v>
      </c>
      <c r="U170" s="31">
        <f t="shared" si="6"/>
        <v>-1072.183443955767</v>
      </c>
    </row>
    <row r="171" spans="1:21" ht="12.75">
      <c r="A171" s="98" t="s">
        <v>214</v>
      </c>
      <c r="B171" s="44" t="s">
        <v>825</v>
      </c>
      <c r="C171" s="164"/>
      <c r="D171" s="222"/>
      <c r="E171" s="222"/>
      <c r="F171" s="222"/>
      <c r="G171" s="222"/>
      <c r="H171" s="222">
        <v>96.75471698113208</v>
      </c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109">
        <f t="shared" si="5"/>
        <v>96.75471698113208</v>
      </c>
      <c r="U171" s="31">
        <f t="shared" si="6"/>
        <v>-1072.9222334681413</v>
      </c>
    </row>
    <row r="172" spans="1:21" ht="12.75">
      <c r="A172" s="98" t="s">
        <v>215</v>
      </c>
      <c r="B172" s="44" t="s">
        <v>920</v>
      </c>
      <c r="C172" s="164"/>
      <c r="D172" s="222"/>
      <c r="E172" s="222"/>
      <c r="F172" s="222"/>
      <c r="G172" s="222"/>
      <c r="H172" s="222"/>
      <c r="I172" s="222">
        <v>96.06745604592753</v>
      </c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109">
        <f t="shared" si="5"/>
        <v>96.06745604592753</v>
      </c>
      <c r="U172" s="31">
        <f t="shared" si="6"/>
        <v>-1073.609494403346</v>
      </c>
    </row>
    <row r="173" spans="1:21" ht="12.75">
      <c r="A173" s="98" t="s">
        <v>216</v>
      </c>
      <c r="B173" s="44" t="s">
        <v>801</v>
      </c>
      <c r="C173" s="164">
        <v>1979</v>
      </c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>
        <v>96.04660965915933</v>
      </c>
      <c r="P173" s="222"/>
      <c r="Q173" s="222"/>
      <c r="R173" s="222"/>
      <c r="S173" s="222"/>
      <c r="T173" s="109">
        <f t="shared" si="5"/>
        <v>96.04660965915933</v>
      </c>
      <c r="U173" s="31">
        <f t="shared" si="6"/>
        <v>-1073.6303407901141</v>
      </c>
    </row>
    <row r="174" spans="1:21" ht="12.75">
      <c r="A174" s="98" t="s">
        <v>217</v>
      </c>
      <c r="B174" s="44" t="s">
        <v>921</v>
      </c>
      <c r="C174" s="164"/>
      <c r="D174" s="222"/>
      <c r="E174" s="222"/>
      <c r="F174" s="222"/>
      <c r="G174" s="222"/>
      <c r="H174" s="222"/>
      <c r="I174" s="222">
        <v>95.71428571428572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109">
        <f t="shared" si="5"/>
        <v>95.71428571428572</v>
      </c>
      <c r="U174" s="31">
        <f t="shared" si="6"/>
        <v>-1073.9626647349876</v>
      </c>
    </row>
    <row r="175" spans="1:21" ht="12.75">
      <c r="A175" s="98" t="s">
        <v>218</v>
      </c>
      <c r="B175" s="44" t="s">
        <v>922</v>
      </c>
      <c r="C175" s="164"/>
      <c r="D175" s="222"/>
      <c r="E175" s="222"/>
      <c r="F175" s="222"/>
      <c r="G175" s="222"/>
      <c r="H175" s="222"/>
      <c r="I175" s="222">
        <v>95.44483985765125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109">
        <f t="shared" si="5"/>
        <v>95.44483985765125</v>
      </c>
      <c r="U175" s="31">
        <f t="shared" si="6"/>
        <v>-1074.2321105916221</v>
      </c>
    </row>
    <row r="176" spans="1:21" ht="12.75">
      <c r="A176" s="98" t="s">
        <v>219</v>
      </c>
      <c r="B176" s="44" t="s">
        <v>808</v>
      </c>
      <c r="C176" s="164">
        <v>2007</v>
      </c>
      <c r="D176" s="222"/>
      <c r="E176" s="222"/>
      <c r="F176" s="222"/>
      <c r="G176" s="222"/>
      <c r="H176" s="222"/>
      <c r="I176" s="222"/>
      <c r="J176" s="222">
        <v>94.16772696004294</v>
      </c>
      <c r="K176" s="222"/>
      <c r="L176" s="222"/>
      <c r="M176" s="222"/>
      <c r="N176" s="222"/>
      <c r="O176" s="222"/>
      <c r="P176" s="222"/>
      <c r="Q176" s="222"/>
      <c r="R176" s="222"/>
      <c r="S176" s="222"/>
      <c r="T176" s="109">
        <f t="shared" si="5"/>
        <v>94.16772696004294</v>
      </c>
      <c r="U176" s="31">
        <f t="shared" si="6"/>
        <v>-1075.5092234892304</v>
      </c>
    </row>
    <row r="177" spans="1:21" ht="12.75">
      <c r="A177" s="98" t="s">
        <v>220</v>
      </c>
      <c r="B177" s="44" t="s">
        <v>867</v>
      </c>
      <c r="C177" s="164">
        <v>1964</v>
      </c>
      <c r="D177" s="222"/>
      <c r="E177" s="222">
        <v>93.16867469879519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109">
        <f t="shared" si="5"/>
        <v>93.16867469879519</v>
      </c>
      <c r="U177" s="31">
        <f t="shared" si="6"/>
        <v>-1076.508275750478</v>
      </c>
    </row>
    <row r="178" spans="1:21" ht="12.75">
      <c r="A178" s="98" t="s">
        <v>221</v>
      </c>
      <c r="B178" s="44" t="s">
        <v>1019</v>
      </c>
      <c r="C178" s="164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>
        <v>93.0940337224384</v>
      </c>
      <c r="S178" s="222"/>
      <c r="T178" s="109">
        <f t="shared" si="5"/>
        <v>93.0940337224384</v>
      </c>
      <c r="U178" s="31">
        <f t="shared" si="6"/>
        <v>-1076.582916726835</v>
      </c>
    </row>
    <row r="179" spans="1:21" ht="12.75">
      <c r="A179" s="98" t="s">
        <v>222</v>
      </c>
      <c r="B179" s="44" t="s">
        <v>666</v>
      </c>
      <c r="C179" s="164">
        <v>1969</v>
      </c>
      <c r="D179" s="222"/>
      <c r="E179" s="222"/>
      <c r="F179" s="222"/>
      <c r="G179" s="222"/>
      <c r="H179" s="222">
        <v>92.98113207547169</v>
      </c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109">
        <f t="shared" si="5"/>
        <v>92.98113207547169</v>
      </c>
      <c r="U179" s="31">
        <f t="shared" si="6"/>
        <v>-1076.6958183738016</v>
      </c>
    </row>
    <row r="180" spans="1:21" ht="12.75">
      <c r="A180" s="98" t="s">
        <v>223</v>
      </c>
      <c r="B180" s="44" t="s">
        <v>773</v>
      </c>
      <c r="C180" s="164"/>
      <c r="D180" s="222"/>
      <c r="E180" s="222"/>
      <c r="F180" s="222"/>
      <c r="G180" s="222"/>
      <c r="H180" s="222"/>
      <c r="I180" s="222">
        <v>92.87727741491922</v>
      </c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109">
        <f t="shared" si="5"/>
        <v>92.87727741491922</v>
      </c>
      <c r="U180" s="31">
        <f t="shared" si="6"/>
        <v>-1076.799673034354</v>
      </c>
    </row>
    <row r="181" spans="1:21" ht="12.75">
      <c r="A181" s="98" t="s">
        <v>224</v>
      </c>
      <c r="B181" s="44" t="s">
        <v>786</v>
      </c>
      <c r="C181" s="164">
        <v>1994</v>
      </c>
      <c r="D181" s="222"/>
      <c r="E181" s="222"/>
      <c r="F181" s="222"/>
      <c r="G181" s="222"/>
      <c r="H181" s="222"/>
      <c r="I181" s="222"/>
      <c r="J181" s="222">
        <v>92.83348751657766</v>
      </c>
      <c r="K181" s="222"/>
      <c r="L181" s="222"/>
      <c r="M181" s="222"/>
      <c r="N181" s="222"/>
      <c r="O181" s="222"/>
      <c r="P181" s="222"/>
      <c r="Q181" s="222"/>
      <c r="R181" s="222"/>
      <c r="S181" s="222"/>
      <c r="T181" s="109">
        <f t="shared" si="5"/>
        <v>92.83348751657766</v>
      </c>
      <c r="U181" s="31">
        <f t="shared" si="6"/>
        <v>-1076.8434629326957</v>
      </c>
    </row>
    <row r="182" spans="1:21" ht="12.75">
      <c r="A182" s="98" t="s">
        <v>225</v>
      </c>
      <c r="B182" s="44" t="s">
        <v>923</v>
      </c>
      <c r="C182" s="164"/>
      <c r="D182" s="222"/>
      <c r="E182" s="222"/>
      <c r="F182" s="222"/>
      <c r="G182" s="222"/>
      <c r="H182" s="222"/>
      <c r="I182" s="222">
        <v>92.82720714531091</v>
      </c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109">
        <f t="shared" si="5"/>
        <v>92.82720714531091</v>
      </c>
      <c r="U182" s="31">
        <f t="shared" si="6"/>
        <v>-1076.8497433039624</v>
      </c>
    </row>
    <row r="183" spans="1:21" ht="12.75">
      <c r="A183" s="98" t="s">
        <v>226</v>
      </c>
      <c r="B183" s="44" t="s">
        <v>712</v>
      </c>
      <c r="C183" s="164">
        <v>1983</v>
      </c>
      <c r="D183" s="222"/>
      <c r="E183" s="222"/>
      <c r="F183" s="222"/>
      <c r="G183" s="222"/>
      <c r="H183" s="222"/>
      <c r="I183" s="222">
        <v>92.62761219595752</v>
      </c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109">
        <f t="shared" si="5"/>
        <v>92.62761219595752</v>
      </c>
      <c r="U183" s="31">
        <f t="shared" si="6"/>
        <v>-1077.049338253316</v>
      </c>
    </row>
    <row r="184" spans="1:21" ht="12.75">
      <c r="A184" s="98" t="s">
        <v>227</v>
      </c>
      <c r="B184" s="44" t="s">
        <v>837</v>
      </c>
      <c r="C184" s="164"/>
      <c r="D184" s="222">
        <v>92.23875870804306</v>
      </c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109">
        <f t="shared" si="5"/>
        <v>92.23875870804306</v>
      </c>
      <c r="U184" s="31">
        <f t="shared" si="6"/>
        <v>-1077.4381917412302</v>
      </c>
    </row>
    <row r="185" spans="1:21" ht="12.75">
      <c r="A185" s="98" t="s">
        <v>228</v>
      </c>
      <c r="B185" s="44" t="s">
        <v>956</v>
      </c>
      <c r="C185" s="164">
        <v>1991</v>
      </c>
      <c r="D185" s="222"/>
      <c r="E185" s="222"/>
      <c r="F185" s="222"/>
      <c r="G185" s="222"/>
      <c r="H185" s="222"/>
      <c r="I185" s="222"/>
      <c r="J185" s="222"/>
      <c r="K185" s="222"/>
      <c r="L185" s="222">
        <v>92.18940052128583</v>
      </c>
      <c r="M185" s="222"/>
      <c r="N185" s="222"/>
      <c r="O185" s="222"/>
      <c r="P185" s="222"/>
      <c r="Q185" s="222"/>
      <c r="R185" s="222"/>
      <c r="S185" s="222"/>
      <c r="T185" s="109">
        <f t="shared" si="5"/>
        <v>92.18940052128583</v>
      </c>
      <c r="U185" s="31">
        <f t="shared" si="6"/>
        <v>-1077.4875499279876</v>
      </c>
    </row>
    <row r="186" spans="1:21" ht="12.75">
      <c r="A186" s="98" t="s">
        <v>229</v>
      </c>
      <c r="B186" s="44" t="s">
        <v>774</v>
      </c>
      <c r="C186" s="164"/>
      <c r="D186" s="222"/>
      <c r="E186" s="222"/>
      <c r="F186" s="222"/>
      <c r="G186" s="222"/>
      <c r="H186" s="222"/>
      <c r="I186" s="222">
        <v>92.10884353741498</v>
      </c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109">
        <f t="shared" si="5"/>
        <v>92.10884353741498</v>
      </c>
      <c r="U186" s="31">
        <f t="shared" si="6"/>
        <v>-1077.5681069118584</v>
      </c>
    </row>
    <row r="187" spans="1:21" ht="12.75">
      <c r="A187" s="98" t="s">
        <v>230</v>
      </c>
      <c r="B187" s="44" t="s">
        <v>924</v>
      </c>
      <c r="C187" s="164"/>
      <c r="D187" s="222"/>
      <c r="E187" s="222"/>
      <c r="F187" s="222"/>
      <c r="G187" s="222"/>
      <c r="H187" s="222"/>
      <c r="I187" s="222">
        <v>91.62162162162163</v>
      </c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109">
        <f t="shared" si="5"/>
        <v>91.62162162162163</v>
      </c>
      <c r="U187" s="31">
        <f t="shared" si="6"/>
        <v>-1078.0553288276517</v>
      </c>
    </row>
    <row r="188" spans="1:21" ht="12.75">
      <c r="A188" s="98" t="s">
        <v>231</v>
      </c>
      <c r="B188" s="44" t="s">
        <v>790</v>
      </c>
      <c r="C188" s="164">
        <v>1988</v>
      </c>
      <c r="D188" s="222"/>
      <c r="E188" s="222"/>
      <c r="F188" s="222"/>
      <c r="G188" s="222"/>
      <c r="H188" s="222"/>
      <c r="I188" s="222">
        <v>91.54910563617956</v>
      </c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109">
        <f t="shared" si="5"/>
        <v>91.54910563617956</v>
      </c>
      <c r="U188" s="31">
        <f t="shared" si="6"/>
        <v>-1078.1278448130938</v>
      </c>
    </row>
    <row r="189" spans="1:21" ht="12.75">
      <c r="A189" s="98" t="s">
        <v>232</v>
      </c>
      <c r="B189" s="44" t="s">
        <v>925</v>
      </c>
      <c r="C189" s="164"/>
      <c r="D189" s="222"/>
      <c r="E189" s="222"/>
      <c r="F189" s="222"/>
      <c r="G189" s="222"/>
      <c r="H189" s="222"/>
      <c r="I189" s="222">
        <v>91.45264577013818</v>
      </c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109">
        <f t="shared" si="5"/>
        <v>91.45264577013818</v>
      </c>
      <c r="U189" s="31">
        <f t="shared" si="6"/>
        <v>-1078.2243046791352</v>
      </c>
    </row>
    <row r="190" spans="1:21" ht="12.75">
      <c r="A190" s="98" t="s">
        <v>233</v>
      </c>
      <c r="B190" s="44" t="s">
        <v>934</v>
      </c>
      <c r="C190" s="164"/>
      <c r="D190" s="222"/>
      <c r="E190" s="222"/>
      <c r="F190" s="222"/>
      <c r="G190" s="222"/>
      <c r="H190" s="222"/>
      <c r="I190" s="222"/>
      <c r="J190" s="222">
        <v>91.00323122464766</v>
      </c>
      <c r="K190" s="222"/>
      <c r="L190" s="222"/>
      <c r="M190" s="222"/>
      <c r="N190" s="222"/>
      <c r="O190" s="222"/>
      <c r="P190" s="222"/>
      <c r="Q190" s="222"/>
      <c r="R190" s="222"/>
      <c r="S190" s="222"/>
      <c r="T190" s="109">
        <f t="shared" si="5"/>
        <v>91.00323122464766</v>
      </c>
      <c r="U190" s="31">
        <f t="shared" si="6"/>
        <v>-1078.6737192246258</v>
      </c>
    </row>
    <row r="191" spans="1:21" ht="12.75">
      <c r="A191" s="98" t="s">
        <v>234</v>
      </c>
      <c r="B191" s="44" t="s">
        <v>838</v>
      </c>
      <c r="C191" s="164"/>
      <c r="D191" s="222">
        <v>90.63879390736709</v>
      </c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109">
        <f t="shared" si="5"/>
        <v>90.63879390736709</v>
      </c>
      <c r="U191" s="31">
        <f t="shared" si="6"/>
        <v>-1079.0381565419063</v>
      </c>
    </row>
    <row r="192" spans="1:21" ht="12.75">
      <c r="A192" s="98" t="s">
        <v>235</v>
      </c>
      <c r="B192" s="44" t="s">
        <v>926</v>
      </c>
      <c r="C192" s="164"/>
      <c r="D192" s="222"/>
      <c r="E192" s="222"/>
      <c r="F192" s="222"/>
      <c r="G192" s="222"/>
      <c r="H192" s="222"/>
      <c r="I192" s="222">
        <v>90.57256990679093</v>
      </c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109">
        <f t="shared" si="5"/>
        <v>90.57256990679093</v>
      </c>
      <c r="U192" s="31">
        <f t="shared" si="6"/>
        <v>-1079.1043805424824</v>
      </c>
    </row>
    <row r="193" spans="1:21" ht="12.75">
      <c r="A193" s="98" t="s">
        <v>236</v>
      </c>
      <c r="B193" s="44" t="s">
        <v>802</v>
      </c>
      <c r="C193" s="164">
        <v>1947</v>
      </c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>
        <v>90.37736894602682</v>
      </c>
      <c r="P193" s="222"/>
      <c r="Q193" s="222"/>
      <c r="R193" s="222"/>
      <c r="S193" s="222"/>
      <c r="T193" s="109">
        <f t="shared" si="5"/>
        <v>90.37736894602682</v>
      </c>
      <c r="U193" s="31">
        <f t="shared" si="6"/>
        <v>-1079.2995815032466</v>
      </c>
    </row>
    <row r="194" spans="1:21" ht="12.75">
      <c r="A194" s="98" t="s">
        <v>237</v>
      </c>
      <c r="B194" s="44" t="s">
        <v>957</v>
      </c>
      <c r="C194" s="164">
        <v>1970</v>
      </c>
      <c r="D194" s="222"/>
      <c r="E194" s="222"/>
      <c r="F194" s="222"/>
      <c r="G194" s="222"/>
      <c r="H194" s="222"/>
      <c r="I194" s="222"/>
      <c r="J194" s="222"/>
      <c r="K194" s="222"/>
      <c r="L194" s="222">
        <v>89.76391231028668</v>
      </c>
      <c r="M194" s="222"/>
      <c r="N194" s="222"/>
      <c r="O194" s="222"/>
      <c r="P194" s="222"/>
      <c r="Q194" s="222"/>
      <c r="R194" s="222"/>
      <c r="S194" s="222"/>
      <c r="T194" s="109">
        <f t="shared" si="5"/>
        <v>89.76391231028668</v>
      </c>
      <c r="U194" s="31">
        <f t="shared" si="6"/>
        <v>-1079.9130381389866</v>
      </c>
    </row>
    <row r="195" spans="1:21" ht="12.75">
      <c r="A195" s="98" t="s">
        <v>238</v>
      </c>
      <c r="B195" s="44" t="s">
        <v>839</v>
      </c>
      <c r="C195" s="164"/>
      <c r="D195" s="222">
        <v>89.04514948139108</v>
      </c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109">
        <f t="shared" si="5"/>
        <v>89.04514948139108</v>
      </c>
      <c r="U195" s="31">
        <f t="shared" si="6"/>
        <v>-1080.6318009678823</v>
      </c>
    </row>
    <row r="196" spans="1:21" ht="12.75">
      <c r="A196" s="98" t="s">
        <v>239</v>
      </c>
      <c r="B196" s="44" t="s">
        <v>1020</v>
      </c>
      <c r="C196" s="164">
        <v>1972</v>
      </c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>
        <v>88.82239382239383</v>
      </c>
      <c r="S196" s="222"/>
      <c r="T196" s="109">
        <f t="shared" si="5"/>
        <v>88.82239382239383</v>
      </c>
      <c r="U196" s="31">
        <f t="shared" si="6"/>
        <v>-1080.8545566268795</v>
      </c>
    </row>
    <row r="197" spans="1:21" ht="12.75">
      <c r="A197" s="98" t="s">
        <v>240</v>
      </c>
      <c r="B197" s="44" t="s">
        <v>890</v>
      </c>
      <c r="C197" s="164">
        <v>1958</v>
      </c>
      <c r="D197" s="222"/>
      <c r="E197" s="222"/>
      <c r="F197" s="222"/>
      <c r="G197" s="222">
        <v>88.39495798319328</v>
      </c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109">
        <f aca="true" t="shared" si="7" ref="T197:T260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88.39495798319328</v>
      </c>
      <c r="U197" s="31">
        <f aca="true" t="shared" si="8" ref="U197:U260">T197-$T$5</f>
        <v>-1081.28199246608</v>
      </c>
    </row>
    <row r="198" spans="1:21" ht="12.75">
      <c r="A198" s="98" t="s">
        <v>241</v>
      </c>
      <c r="B198" s="44" t="s">
        <v>868</v>
      </c>
      <c r="C198" s="164">
        <v>1988</v>
      </c>
      <c r="D198" s="222"/>
      <c r="E198" s="222">
        <v>88.19494584837547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109">
        <f t="shared" si="7"/>
        <v>88.19494584837547</v>
      </c>
      <c r="U198" s="31">
        <f t="shared" si="8"/>
        <v>-1081.4820046008979</v>
      </c>
    </row>
    <row r="199" spans="1:21" ht="12.75">
      <c r="A199" s="98" t="s">
        <v>242</v>
      </c>
      <c r="B199" s="44" t="s">
        <v>996</v>
      </c>
      <c r="C199" s="164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>
        <v>87.93924353927775</v>
      </c>
      <c r="R199" s="222"/>
      <c r="S199" s="222"/>
      <c r="T199" s="109">
        <f t="shared" si="7"/>
        <v>87.93924353927775</v>
      </c>
      <c r="U199" s="31">
        <f t="shared" si="8"/>
        <v>-1081.7377069099957</v>
      </c>
    </row>
    <row r="200" spans="1:21" ht="12.75">
      <c r="A200" s="98" t="s">
        <v>243</v>
      </c>
      <c r="B200" s="44" t="s">
        <v>869</v>
      </c>
      <c r="C200" s="164">
        <v>1948</v>
      </c>
      <c r="D200" s="222"/>
      <c r="E200" s="222">
        <v>86.73816895179127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109">
        <f t="shared" si="7"/>
        <v>86.73816895179127</v>
      </c>
      <c r="U200" s="31">
        <f t="shared" si="8"/>
        <v>-1082.938781497482</v>
      </c>
    </row>
    <row r="201" spans="1:21" ht="12.75">
      <c r="A201" s="98" t="s">
        <v>244</v>
      </c>
      <c r="B201" s="44" t="s">
        <v>935</v>
      </c>
      <c r="C201" s="164"/>
      <c r="D201" s="222"/>
      <c r="E201" s="222"/>
      <c r="F201" s="222"/>
      <c r="G201" s="222"/>
      <c r="H201" s="222"/>
      <c r="I201" s="222"/>
      <c r="J201" s="222">
        <v>86.09212256831037</v>
      </c>
      <c r="K201" s="222"/>
      <c r="L201" s="222"/>
      <c r="M201" s="222"/>
      <c r="N201" s="222"/>
      <c r="O201" s="222"/>
      <c r="P201" s="222"/>
      <c r="Q201" s="222"/>
      <c r="R201" s="222"/>
      <c r="S201" s="222"/>
      <c r="T201" s="109">
        <f t="shared" si="7"/>
        <v>86.09212256831037</v>
      </c>
      <c r="U201" s="31">
        <f t="shared" si="8"/>
        <v>-1083.584827880963</v>
      </c>
    </row>
    <row r="202" spans="1:21" ht="12.75">
      <c r="A202" s="98" t="s">
        <v>245</v>
      </c>
      <c r="B202" s="44" t="s">
        <v>936</v>
      </c>
      <c r="C202" s="164"/>
      <c r="D202" s="222"/>
      <c r="E202" s="222"/>
      <c r="F202" s="222"/>
      <c r="G202" s="222"/>
      <c r="H202" s="222"/>
      <c r="I202" s="222"/>
      <c r="J202" s="222">
        <v>85.73103398965259</v>
      </c>
      <c r="K202" s="222"/>
      <c r="L202" s="222"/>
      <c r="M202" s="222"/>
      <c r="N202" s="222"/>
      <c r="O202" s="222"/>
      <c r="P202" s="222"/>
      <c r="Q202" s="222"/>
      <c r="R202" s="222"/>
      <c r="S202" s="222"/>
      <c r="T202" s="109">
        <f t="shared" si="7"/>
        <v>85.73103398965259</v>
      </c>
      <c r="U202" s="31">
        <f t="shared" si="8"/>
        <v>-1083.9459164596208</v>
      </c>
    </row>
    <row r="203" spans="1:21" ht="12.75">
      <c r="A203" s="98" t="s">
        <v>246</v>
      </c>
      <c r="B203" s="44" t="s">
        <v>1034</v>
      </c>
      <c r="C203" s="164">
        <v>1975</v>
      </c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>
        <v>85.63768115942028</v>
      </c>
      <c r="T203" s="109">
        <f t="shared" si="7"/>
        <v>85.63768115942028</v>
      </c>
      <c r="U203" s="31">
        <f t="shared" si="8"/>
        <v>-1084.039269289853</v>
      </c>
    </row>
    <row r="204" spans="1:21" ht="12.75">
      <c r="A204" s="98" t="s">
        <v>247</v>
      </c>
      <c r="B204" s="44" t="s">
        <v>829</v>
      </c>
      <c r="C204" s="164">
        <v>2001</v>
      </c>
      <c r="D204" s="222"/>
      <c r="E204" s="222"/>
      <c r="F204" s="222"/>
      <c r="G204" s="222"/>
      <c r="H204" s="222">
        <v>59.01886792452831</v>
      </c>
      <c r="I204" s="222"/>
      <c r="J204" s="222"/>
      <c r="K204" s="222"/>
      <c r="L204" s="222"/>
      <c r="M204" s="222"/>
      <c r="N204" s="222"/>
      <c r="O204" s="222"/>
      <c r="P204" s="222"/>
      <c r="Q204" s="222"/>
      <c r="R204" s="222">
        <v>26.59259573745436</v>
      </c>
      <c r="S204" s="222"/>
      <c r="T204" s="109">
        <f t="shared" si="7"/>
        <v>85.61146366198267</v>
      </c>
      <c r="U204" s="31">
        <f t="shared" si="8"/>
        <v>-1084.0654867872906</v>
      </c>
    </row>
    <row r="205" spans="1:21" ht="12.75">
      <c r="A205" s="98" t="s">
        <v>248</v>
      </c>
      <c r="B205" s="44" t="s">
        <v>795</v>
      </c>
      <c r="C205" s="164">
        <v>1986</v>
      </c>
      <c r="D205" s="222"/>
      <c r="E205" s="222"/>
      <c r="F205" s="222"/>
      <c r="G205" s="222"/>
      <c r="H205" s="222"/>
      <c r="I205" s="222"/>
      <c r="J205" s="222">
        <v>85.28977346520587</v>
      </c>
      <c r="K205" s="222"/>
      <c r="L205" s="222"/>
      <c r="M205" s="222"/>
      <c r="N205" s="222"/>
      <c r="O205" s="222"/>
      <c r="P205" s="222"/>
      <c r="Q205" s="222"/>
      <c r="R205" s="222"/>
      <c r="S205" s="222"/>
      <c r="T205" s="109">
        <f t="shared" si="7"/>
        <v>85.28977346520587</v>
      </c>
      <c r="U205" s="31">
        <f t="shared" si="8"/>
        <v>-1084.3871769840675</v>
      </c>
    </row>
    <row r="206" spans="1:21" ht="12.75">
      <c r="A206" s="98" t="s">
        <v>249</v>
      </c>
      <c r="B206" s="44" t="s">
        <v>939</v>
      </c>
      <c r="C206" s="164"/>
      <c r="D206" s="222"/>
      <c r="E206" s="222"/>
      <c r="F206" s="222"/>
      <c r="G206" s="222"/>
      <c r="H206" s="222"/>
      <c r="I206" s="222"/>
      <c r="J206" s="222">
        <v>84.90514683141423</v>
      </c>
      <c r="K206" s="222"/>
      <c r="L206" s="222"/>
      <c r="M206" s="222"/>
      <c r="N206" s="222"/>
      <c r="O206" s="222"/>
      <c r="P206" s="222"/>
      <c r="Q206" s="222"/>
      <c r="R206" s="222"/>
      <c r="S206" s="222"/>
      <c r="T206" s="109">
        <f t="shared" si="7"/>
        <v>84.90514683141423</v>
      </c>
      <c r="U206" s="31">
        <f t="shared" si="8"/>
        <v>-1084.7718036178592</v>
      </c>
    </row>
    <row r="207" spans="1:21" ht="12.75">
      <c r="A207" s="98" t="s">
        <v>250</v>
      </c>
      <c r="B207" s="44" t="s">
        <v>997</v>
      </c>
      <c r="C207" s="164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>
        <v>84.72171829539619</v>
      </c>
      <c r="R207" s="222"/>
      <c r="S207" s="222"/>
      <c r="T207" s="109">
        <f t="shared" si="7"/>
        <v>84.72171829539619</v>
      </c>
      <c r="U207" s="31">
        <f t="shared" si="8"/>
        <v>-1084.9552321538772</v>
      </c>
    </row>
    <row r="208" spans="1:21" ht="12.75">
      <c r="A208" s="98" t="s">
        <v>251</v>
      </c>
      <c r="B208" s="44" t="s">
        <v>841</v>
      </c>
      <c r="C208" s="164">
        <v>1967</v>
      </c>
      <c r="D208" s="222">
        <v>83.06744120147351</v>
      </c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109">
        <f t="shared" si="7"/>
        <v>83.06744120147351</v>
      </c>
      <c r="U208" s="31">
        <f t="shared" si="8"/>
        <v>-1086.6095092478</v>
      </c>
    </row>
    <row r="209" spans="1:21" ht="12.75">
      <c r="A209" s="98" t="s">
        <v>252</v>
      </c>
      <c r="B209" s="44" t="s">
        <v>842</v>
      </c>
      <c r="C209" s="164"/>
      <c r="D209" s="222">
        <v>82.67127149703975</v>
      </c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109">
        <f t="shared" si="7"/>
        <v>82.67127149703975</v>
      </c>
      <c r="U209" s="31">
        <f t="shared" si="8"/>
        <v>-1087.0056789522337</v>
      </c>
    </row>
    <row r="210" spans="1:21" ht="12.75">
      <c r="A210" s="98" t="s">
        <v>253</v>
      </c>
      <c r="B210" s="44" t="s">
        <v>843</v>
      </c>
      <c r="C210" s="164"/>
      <c r="D210" s="222">
        <v>82.40938465861194</v>
      </c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109">
        <f t="shared" si="7"/>
        <v>82.40938465861194</v>
      </c>
      <c r="U210" s="31">
        <f t="shared" si="8"/>
        <v>-1087.2675657906614</v>
      </c>
    </row>
    <row r="211" spans="1:21" ht="12.75">
      <c r="A211" s="98" t="s">
        <v>254</v>
      </c>
      <c r="B211" s="44" t="s">
        <v>871</v>
      </c>
      <c r="C211" s="164">
        <v>1976</v>
      </c>
      <c r="D211" s="222"/>
      <c r="E211" s="222">
        <v>82.13576158940397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109">
        <f t="shared" si="7"/>
        <v>82.13576158940397</v>
      </c>
      <c r="U211" s="31">
        <f t="shared" si="8"/>
        <v>-1087.5411888598694</v>
      </c>
    </row>
    <row r="212" spans="1:21" ht="12.75">
      <c r="A212" s="98" t="s">
        <v>255</v>
      </c>
      <c r="B212" s="44" t="s">
        <v>755</v>
      </c>
      <c r="C212" s="164">
        <v>2006</v>
      </c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>
        <v>81.86359746705459</v>
      </c>
      <c r="R212" s="222"/>
      <c r="S212" s="222"/>
      <c r="T212" s="109">
        <f t="shared" si="7"/>
        <v>81.86359746705459</v>
      </c>
      <c r="U212" s="31">
        <f t="shared" si="8"/>
        <v>-1087.8133529822187</v>
      </c>
    </row>
    <row r="213" spans="1:21" ht="12.75">
      <c r="A213" s="98" t="s">
        <v>256</v>
      </c>
      <c r="B213" s="44" t="s">
        <v>746</v>
      </c>
      <c r="C213" s="164">
        <v>1956</v>
      </c>
      <c r="D213" s="222"/>
      <c r="E213" s="222">
        <v>81.50266502665028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109">
        <f t="shared" si="7"/>
        <v>81.50266502665028</v>
      </c>
      <c r="U213" s="31">
        <f t="shared" si="8"/>
        <v>-1088.1742854226231</v>
      </c>
    </row>
    <row r="214" spans="1:21" ht="12.75">
      <c r="A214" s="98" t="s">
        <v>257</v>
      </c>
      <c r="B214" s="44" t="s">
        <v>1035</v>
      </c>
      <c r="C214" s="164">
        <v>1985</v>
      </c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>
        <v>81.28985507246377</v>
      </c>
      <c r="T214" s="109">
        <f t="shared" si="7"/>
        <v>81.28985507246377</v>
      </c>
      <c r="U214" s="31">
        <f t="shared" si="8"/>
        <v>-1088.3870953768096</v>
      </c>
    </row>
    <row r="215" spans="1:21" ht="12.75">
      <c r="A215" s="98" t="s">
        <v>258</v>
      </c>
      <c r="B215" s="44" t="s">
        <v>872</v>
      </c>
      <c r="C215" s="164"/>
      <c r="D215" s="222"/>
      <c r="E215" s="222">
        <v>80.32420459122031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109">
        <f t="shared" si="7"/>
        <v>80.32420459122031</v>
      </c>
      <c r="U215" s="31">
        <f t="shared" si="8"/>
        <v>-1089.3527458580531</v>
      </c>
    </row>
    <row r="216" spans="1:21" ht="12.75">
      <c r="A216" s="98" t="s">
        <v>259</v>
      </c>
      <c r="B216" s="44" t="s">
        <v>960</v>
      </c>
      <c r="C216" s="164">
        <v>1971</v>
      </c>
      <c r="D216" s="222"/>
      <c r="E216" s="222"/>
      <c r="F216" s="222"/>
      <c r="G216" s="222"/>
      <c r="H216" s="222"/>
      <c r="I216" s="222"/>
      <c r="J216" s="222"/>
      <c r="K216" s="222"/>
      <c r="L216" s="222"/>
      <c r="M216" s="222">
        <v>80.08714596949892</v>
      </c>
      <c r="N216" s="222"/>
      <c r="O216" s="222"/>
      <c r="P216" s="222"/>
      <c r="Q216" s="222"/>
      <c r="R216" s="222"/>
      <c r="S216" s="222"/>
      <c r="T216" s="109">
        <f t="shared" si="7"/>
        <v>80.08714596949892</v>
      </c>
      <c r="U216" s="31">
        <f t="shared" si="8"/>
        <v>-1089.5898044797746</v>
      </c>
    </row>
    <row r="217" spans="1:21" ht="12.75">
      <c r="A217" s="98" t="s">
        <v>260</v>
      </c>
      <c r="B217" s="44" t="s">
        <v>844</v>
      </c>
      <c r="C217" s="164"/>
      <c r="D217" s="222">
        <v>79.8437924477044</v>
      </c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109">
        <f t="shared" si="7"/>
        <v>79.8437924477044</v>
      </c>
      <c r="U217" s="31">
        <f t="shared" si="8"/>
        <v>-1089.833158001569</v>
      </c>
    </row>
    <row r="218" spans="1:21" ht="12.75">
      <c r="A218" s="98" t="s">
        <v>261</v>
      </c>
      <c r="B218" s="44" t="s">
        <v>845</v>
      </c>
      <c r="C218" s="164">
        <v>2006</v>
      </c>
      <c r="D218" s="222">
        <v>79.74226804123711</v>
      </c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109">
        <f t="shared" si="7"/>
        <v>79.74226804123711</v>
      </c>
      <c r="U218" s="31">
        <f t="shared" si="8"/>
        <v>-1089.9346824080362</v>
      </c>
    </row>
    <row r="219" spans="1:21" ht="12.75">
      <c r="A219" s="98" t="s">
        <v>262</v>
      </c>
      <c r="B219" s="44" t="s">
        <v>846</v>
      </c>
      <c r="C219" s="164"/>
      <c r="D219" s="222">
        <v>79.41923284710965</v>
      </c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109">
        <f t="shared" si="7"/>
        <v>79.41923284710965</v>
      </c>
      <c r="U219" s="31">
        <f t="shared" si="8"/>
        <v>-1090.2577176021637</v>
      </c>
    </row>
    <row r="220" spans="1:21" ht="12.75">
      <c r="A220" s="98" t="s">
        <v>263</v>
      </c>
      <c r="B220" s="44" t="s">
        <v>1021</v>
      </c>
      <c r="C220" s="164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>
        <v>79.28002745367193</v>
      </c>
      <c r="S220" s="222"/>
      <c r="T220" s="109">
        <f t="shared" si="7"/>
        <v>79.28002745367193</v>
      </c>
      <c r="U220" s="31">
        <f t="shared" si="8"/>
        <v>-1090.3969229956015</v>
      </c>
    </row>
    <row r="221" spans="1:21" ht="12.75">
      <c r="A221" s="98" t="s">
        <v>264</v>
      </c>
      <c r="B221" s="44" t="s">
        <v>826</v>
      </c>
      <c r="C221" s="164">
        <v>1958</v>
      </c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>
        <v>78.68115942028986</v>
      </c>
      <c r="T221" s="109">
        <f t="shared" si="7"/>
        <v>78.68115942028986</v>
      </c>
      <c r="U221" s="31">
        <f t="shared" si="8"/>
        <v>-1090.9957910289836</v>
      </c>
    </row>
    <row r="222" spans="1:21" ht="12.75">
      <c r="A222" s="98" t="s">
        <v>265</v>
      </c>
      <c r="B222" s="44" t="s">
        <v>928</v>
      </c>
      <c r="C222" s="164"/>
      <c r="D222" s="222"/>
      <c r="E222" s="222"/>
      <c r="F222" s="222"/>
      <c r="G222" s="222"/>
      <c r="H222" s="222"/>
      <c r="I222" s="222">
        <v>78.6283185840708</v>
      </c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109">
        <f t="shared" si="7"/>
        <v>78.6283185840708</v>
      </c>
      <c r="U222" s="31">
        <f t="shared" si="8"/>
        <v>-1091.0486318652027</v>
      </c>
    </row>
    <row r="223" spans="1:21" ht="12.75">
      <c r="A223" s="98" t="s">
        <v>266</v>
      </c>
      <c r="B223" s="44" t="s">
        <v>958</v>
      </c>
      <c r="C223" s="164"/>
      <c r="D223" s="222"/>
      <c r="E223" s="222"/>
      <c r="F223" s="222"/>
      <c r="G223" s="222"/>
      <c r="H223" s="222"/>
      <c r="I223" s="222"/>
      <c r="J223" s="222"/>
      <c r="K223" s="222">
        <v>78.21415158116127</v>
      </c>
      <c r="L223" s="222"/>
      <c r="M223" s="222"/>
      <c r="N223" s="222"/>
      <c r="O223" s="222"/>
      <c r="P223" s="222"/>
      <c r="Q223" s="222"/>
      <c r="R223" s="222"/>
      <c r="S223" s="222"/>
      <c r="T223" s="109">
        <f t="shared" si="7"/>
        <v>78.21415158116127</v>
      </c>
      <c r="U223" s="31">
        <f t="shared" si="8"/>
        <v>-1091.462798868112</v>
      </c>
    </row>
    <row r="224" spans="1:21" ht="12.75">
      <c r="A224" s="98" t="s">
        <v>267</v>
      </c>
      <c r="B224" s="44" t="s">
        <v>938</v>
      </c>
      <c r="C224" s="164"/>
      <c r="D224" s="222"/>
      <c r="E224" s="222"/>
      <c r="F224" s="222"/>
      <c r="G224" s="222"/>
      <c r="H224" s="222"/>
      <c r="I224" s="222"/>
      <c r="J224" s="222">
        <v>78.21366110596753</v>
      </c>
      <c r="K224" s="222"/>
      <c r="L224" s="222"/>
      <c r="M224" s="222"/>
      <c r="N224" s="222"/>
      <c r="O224" s="222"/>
      <c r="P224" s="222"/>
      <c r="Q224" s="222"/>
      <c r="R224" s="222"/>
      <c r="S224" s="222"/>
      <c r="T224" s="109">
        <f t="shared" si="7"/>
        <v>78.21366110596753</v>
      </c>
      <c r="U224" s="31">
        <f t="shared" si="8"/>
        <v>-1091.4632893433059</v>
      </c>
    </row>
    <row r="225" spans="1:21" ht="12.75">
      <c r="A225" s="98" t="s">
        <v>268</v>
      </c>
      <c r="B225" s="44" t="s">
        <v>796</v>
      </c>
      <c r="C225" s="164">
        <v>2006</v>
      </c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>
        <v>77.52173913043478</v>
      </c>
      <c r="T225" s="109">
        <f t="shared" si="7"/>
        <v>77.52173913043478</v>
      </c>
      <c r="U225" s="31">
        <f t="shared" si="8"/>
        <v>-1092.1552113188386</v>
      </c>
    </row>
    <row r="226" spans="1:21" ht="12.75">
      <c r="A226" s="98" t="s">
        <v>269</v>
      </c>
      <c r="B226" s="44" t="s">
        <v>700</v>
      </c>
      <c r="C226" s="164">
        <v>1986</v>
      </c>
      <c r="D226" s="222"/>
      <c r="E226" s="222"/>
      <c r="F226" s="222"/>
      <c r="G226" s="222"/>
      <c r="H226" s="222"/>
      <c r="I226" s="222"/>
      <c r="J226" s="222">
        <v>77.12206826893757</v>
      </c>
      <c r="K226" s="222"/>
      <c r="L226" s="222"/>
      <c r="M226" s="222"/>
      <c r="N226" s="222"/>
      <c r="O226" s="222"/>
      <c r="P226" s="222"/>
      <c r="Q226" s="222"/>
      <c r="R226" s="222"/>
      <c r="S226" s="222"/>
      <c r="T226" s="109">
        <f t="shared" si="7"/>
        <v>77.12206826893757</v>
      </c>
      <c r="U226" s="31">
        <f t="shared" si="8"/>
        <v>-1092.5548821803359</v>
      </c>
    </row>
    <row r="227" spans="1:21" ht="12.75">
      <c r="A227" s="98" t="s">
        <v>270</v>
      </c>
      <c r="B227" s="44" t="s">
        <v>823</v>
      </c>
      <c r="C227" s="164">
        <v>1964</v>
      </c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>
        <v>76.82755413843498</v>
      </c>
      <c r="S227" s="222"/>
      <c r="T227" s="109">
        <f t="shared" si="7"/>
        <v>76.82755413843498</v>
      </c>
      <c r="U227" s="31">
        <f t="shared" si="8"/>
        <v>-1092.8493963108383</v>
      </c>
    </row>
    <row r="228" spans="1:21" ht="12.75">
      <c r="A228" s="98" t="s">
        <v>271</v>
      </c>
      <c r="B228" s="44" t="s">
        <v>929</v>
      </c>
      <c r="C228" s="164"/>
      <c r="D228" s="222"/>
      <c r="E228" s="222"/>
      <c r="F228" s="222"/>
      <c r="G228" s="222"/>
      <c r="H228" s="222"/>
      <c r="I228" s="222">
        <v>76.17382087970323</v>
      </c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109">
        <f t="shared" si="7"/>
        <v>76.17382087970323</v>
      </c>
      <c r="U228" s="31">
        <f t="shared" si="8"/>
        <v>-1093.50312956957</v>
      </c>
    </row>
    <row r="229" spans="1:21" ht="12.75">
      <c r="A229" s="98" t="s">
        <v>273</v>
      </c>
      <c r="B229" s="44" t="s">
        <v>879</v>
      </c>
      <c r="C229" s="164"/>
      <c r="D229" s="222"/>
      <c r="E229" s="222"/>
      <c r="F229" s="222">
        <v>75.47011952191235</v>
      </c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109">
        <f t="shared" si="7"/>
        <v>75.47011952191235</v>
      </c>
      <c r="U229" s="31">
        <f t="shared" si="8"/>
        <v>-1094.206830927361</v>
      </c>
    </row>
    <row r="230" spans="1:21" ht="12.75">
      <c r="A230" s="98" t="s">
        <v>274</v>
      </c>
      <c r="B230" s="44" t="s">
        <v>804</v>
      </c>
      <c r="C230" s="164"/>
      <c r="D230" s="222"/>
      <c r="E230" s="222"/>
      <c r="F230" s="222"/>
      <c r="G230" s="222">
        <v>25.369747899159663</v>
      </c>
      <c r="H230" s="222">
        <v>50.056603773584904</v>
      </c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109">
        <f t="shared" si="7"/>
        <v>75.42635167274457</v>
      </c>
      <c r="U230" s="31">
        <f t="shared" si="8"/>
        <v>-1094.2505987765287</v>
      </c>
    </row>
    <row r="231" spans="1:21" ht="12.75">
      <c r="A231" s="98" t="s">
        <v>275</v>
      </c>
      <c r="B231" s="44" t="s">
        <v>848</v>
      </c>
      <c r="C231" s="164"/>
      <c r="D231" s="222">
        <v>74.03031821598597</v>
      </c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109">
        <f t="shared" si="7"/>
        <v>74.03031821598597</v>
      </c>
      <c r="U231" s="31">
        <f t="shared" si="8"/>
        <v>-1095.6466322332874</v>
      </c>
    </row>
    <row r="232" spans="1:21" ht="12.75">
      <c r="A232" s="98" t="s">
        <v>276</v>
      </c>
      <c r="B232" s="44" t="s">
        <v>849</v>
      </c>
      <c r="C232" s="164"/>
      <c r="D232" s="222">
        <v>73.60059760956176</v>
      </c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109">
        <f t="shared" si="7"/>
        <v>73.60059760956176</v>
      </c>
      <c r="U232" s="31">
        <f t="shared" si="8"/>
        <v>-1096.0763528397115</v>
      </c>
    </row>
    <row r="233" spans="1:21" ht="12.75">
      <c r="A233" s="98" t="s">
        <v>277</v>
      </c>
      <c r="B233" s="44" t="s">
        <v>1036</v>
      </c>
      <c r="C233" s="164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>
        <v>73.17391304347827</v>
      </c>
      <c r="T233" s="109">
        <f t="shared" si="7"/>
        <v>73.17391304347827</v>
      </c>
      <c r="U233" s="31">
        <f t="shared" si="8"/>
        <v>-1096.503037405795</v>
      </c>
    </row>
    <row r="234" spans="1:21" ht="12.75">
      <c r="A234" s="98" t="s">
        <v>278</v>
      </c>
      <c r="B234" s="44" t="s">
        <v>901</v>
      </c>
      <c r="C234" s="164">
        <v>1969</v>
      </c>
      <c r="D234" s="222"/>
      <c r="E234" s="222"/>
      <c r="F234" s="222"/>
      <c r="G234" s="222"/>
      <c r="H234" s="222">
        <v>73.16981132075472</v>
      </c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109">
        <f t="shared" si="7"/>
        <v>73.16981132075472</v>
      </c>
      <c r="U234" s="31">
        <f t="shared" si="8"/>
        <v>-1096.5071391285187</v>
      </c>
    </row>
    <row r="235" spans="1:21" ht="12.75">
      <c r="A235" s="98" t="s">
        <v>279</v>
      </c>
      <c r="B235" s="44" t="s">
        <v>696</v>
      </c>
      <c r="C235" s="164">
        <v>1978</v>
      </c>
      <c r="D235" s="222"/>
      <c r="E235" s="222"/>
      <c r="F235" s="222"/>
      <c r="G235" s="222"/>
      <c r="H235" s="222"/>
      <c r="I235" s="222"/>
      <c r="J235" s="222">
        <v>72.67052840757114</v>
      </c>
      <c r="K235" s="222"/>
      <c r="L235" s="222"/>
      <c r="M235" s="222"/>
      <c r="N235" s="222"/>
      <c r="O235" s="222"/>
      <c r="P235" s="222"/>
      <c r="Q235" s="222"/>
      <c r="R235" s="222"/>
      <c r="S235" s="222"/>
      <c r="T235" s="109">
        <f t="shared" si="7"/>
        <v>72.67052840757114</v>
      </c>
      <c r="U235" s="31">
        <f t="shared" si="8"/>
        <v>-1097.0064220417023</v>
      </c>
    </row>
    <row r="236" spans="1:21" ht="12.75">
      <c r="A236" s="98" t="s">
        <v>280</v>
      </c>
      <c r="B236" s="44" t="s">
        <v>850</v>
      </c>
      <c r="C236" s="164"/>
      <c r="D236" s="222">
        <v>72.29360039081583</v>
      </c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109">
        <f t="shared" si="7"/>
        <v>72.29360039081583</v>
      </c>
      <c r="U236" s="31">
        <f t="shared" si="8"/>
        <v>-1097.3833500584576</v>
      </c>
    </row>
    <row r="237" spans="1:21" ht="12.75">
      <c r="A237" s="98" t="s">
        <v>281</v>
      </c>
      <c r="B237" s="44" t="s">
        <v>828</v>
      </c>
      <c r="C237" s="164"/>
      <c r="D237" s="222"/>
      <c r="E237" s="222"/>
      <c r="F237" s="222"/>
      <c r="G237" s="222"/>
      <c r="H237" s="222">
        <v>72.22641509433963</v>
      </c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109">
        <f t="shared" si="7"/>
        <v>72.22641509433963</v>
      </c>
      <c r="U237" s="31">
        <f t="shared" si="8"/>
        <v>-1097.4505353549337</v>
      </c>
    </row>
    <row r="238" spans="1:21" ht="12.75">
      <c r="A238" s="98" t="s">
        <v>282</v>
      </c>
      <c r="B238" s="44" t="s">
        <v>817</v>
      </c>
      <c r="C238" s="164">
        <v>2007</v>
      </c>
      <c r="D238" s="222"/>
      <c r="E238" s="222"/>
      <c r="F238" s="222"/>
      <c r="G238" s="222"/>
      <c r="H238" s="222">
        <v>72.22641509433963</v>
      </c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109">
        <f t="shared" si="7"/>
        <v>72.22641509433963</v>
      </c>
      <c r="U238" s="31">
        <f t="shared" si="8"/>
        <v>-1097.4505353549337</v>
      </c>
    </row>
    <row r="239" spans="1:21" ht="12.75">
      <c r="A239" s="98" t="s">
        <v>283</v>
      </c>
      <c r="B239" s="44" t="s">
        <v>1000</v>
      </c>
      <c r="C239" s="164">
        <v>1982</v>
      </c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>
        <v>71.8858463118261</v>
      </c>
      <c r="R239" s="222"/>
      <c r="S239" s="222"/>
      <c r="T239" s="109">
        <f t="shared" si="7"/>
        <v>71.8858463118261</v>
      </c>
      <c r="U239" s="31">
        <f t="shared" si="8"/>
        <v>-1097.7911041374473</v>
      </c>
    </row>
    <row r="240" spans="1:21" ht="12.75">
      <c r="A240" s="98" t="s">
        <v>284</v>
      </c>
      <c r="B240" s="44" t="s">
        <v>818</v>
      </c>
      <c r="C240" s="164">
        <v>1956</v>
      </c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>
        <v>71.72463768115942</v>
      </c>
      <c r="T240" s="109">
        <f t="shared" si="7"/>
        <v>71.72463768115942</v>
      </c>
      <c r="U240" s="31">
        <f t="shared" si="8"/>
        <v>-1097.9523127681139</v>
      </c>
    </row>
    <row r="241" spans="1:21" ht="12.75">
      <c r="A241" s="98" t="s">
        <v>285</v>
      </c>
      <c r="B241" s="44" t="s">
        <v>694</v>
      </c>
      <c r="C241" s="164">
        <v>1972</v>
      </c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>
        <v>71.43478260869566</v>
      </c>
      <c r="T241" s="109">
        <f t="shared" si="7"/>
        <v>71.43478260869566</v>
      </c>
      <c r="U241" s="31">
        <f t="shared" si="8"/>
        <v>-1098.2421678405776</v>
      </c>
    </row>
    <row r="242" spans="1:21" ht="12.75">
      <c r="A242" s="98" t="s">
        <v>286</v>
      </c>
      <c r="B242" s="44" t="s">
        <v>1002</v>
      </c>
      <c r="C242" s="164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>
        <v>70.15728221803867</v>
      </c>
      <c r="R242" s="222"/>
      <c r="S242" s="222"/>
      <c r="T242" s="109">
        <f t="shared" si="7"/>
        <v>70.15728221803867</v>
      </c>
      <c r="U242" s="31">
        <f t="shared" si="8"/>
        <v>-1099.5196682312346</v>
      </c>
    </row>
    <row r="243" spans="1:21" ht="12.75">
      <c r="A243" s="98" t="s">
        <v>287</v>
      </c>
      <c r="B243" s="44" t="s">
        <v>884</v>
      </c>
      <c r="C243" s="164"/>
      <c r="D243" s="222"/>
      <c r="E243" s="222"/>
      <c r="F243" s="222">
        <v>39.896551724137936</v>
      </c>
      <c r="G243" s="222"/>
      <c r="H243" s="222"/>
      <c r="I243" s="222"/>
      <c r="J243" s="222">
        <v>30.019530529338496</v>
      </c>
      <c r="K243" s="222"/>
      <c r="L243" s="222"/>
      <c r="M243" s="222"/>
      <c r="N243" s="222"/>
      <c r="O243" s="222"/>
      <c r="P243" s="222"/>
      <c r="Q243" s="222"/>
      <c r="R243" s="222"/>
      <c r="S243" s="222"/>
      <c r="T243" s="109">
        <f t="shared" si="7"/>
        <v>69.91608225347643</v>
      </c>
      <c r="U243" s="31">
        <f t="shared" si="8"/>
        <v>-1099.760868195797</v>
      </c>
    </row>
    <row r="244" spans="1:21" ht="12.75">
      <c r="A244" s="98" t="s">
        <v>288</v>
      </c>
      <c r="B244" s="44" t="s">
        <v>684</v>
      </c>
      <c r="C244" s="164">
        <v>1973</v>
      </c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>
        <v>69.76679082061756</v>
      </c>
      <c r="S244" s="222"/>
      <c r="T244" s="109">
        <f t="shared" si="7"/>
        <v>69.76679082061756</v>
      </c>
      <c r="U244" s="31">
        <f t="shared" si="8"/>
        <v>-1099.9101596286557</v>
      </c>
    </row>
    <row r="245" spans="1:21" ht="12.75">
      <c r="A245" s="98" t="s">
        <v>289</v>
      </c>
      <c r="B245" s="44" t="s">
        <v>735</v>
      </c>
      <c r="C245" s="164">
        <v>1964</v>
      </c>
      <c r="D245" s="222">
        <v>69.47460800374445</v>
      </c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109">
        <f t="shared" si="7"/>
        <v>69.47460800374445</v>
      </c>
      <c r="U245" s="31">
        <f t="shared" si="8"/>
        <v>-1100.202342445529</v>
      </c>
    </row>
    <row r="246" spans="1:21" ht="12.75">
      <c r="A246" s="98" t="s">
        <v>290</v>
      </c>
      <c r="B246" s="44" t="s">
        <v>1003</v>
      </c>
      <c r="C246" s="164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>
        <v>68.61697758001027</v>
      </c>
      <c r="R246" s="222"/>
      <c r="S246" s="222"/>
      <c r="T246" s="109">
        <f t="shared" si="7"/>
        <v>68.61697758001027</v>
      </c>
      <c r="U246" s="31">
        <f t="shared" si="8"/>
        <v>-1101.059972869263</v>
      </c>
    </row>
    <row r="247" spans="1:21" ht="12.75">
      <c r="A247" s="98" t="s">
        <v>291</v>
      </c>
      <c r="B247" s="44" t="s">
        <v>721</v>
      </c>
      <c r="C247" s="164">
        <v>1984</v>
      </c>
      <c r="D247" s="222"/>
      <c r="E247" s="222"/>
      <c r="F247" s="222"/>
      <c r="G247" s="222"/>
      <c r="H247" s="222"/>
      <c r="I247" s="222"/>
      <c r="J247" s="222">
        <v>68.53165278981027</v>
      </c>
      <c r="K247" s="222"/>
      <c r="L247" s="222"/>
      <c r="M247" s="222"/>
      <c r="N247" s="222"/>
      <c r="O247" s="222"/>
      <c r="P247" s="222"/>
      <c r="Q247" s="222"/>
      <c r="R247" s="222"/>
      <c r="S247" s="222"/>
      <c r="T247" s="109">
        <f t="shared" si="7"/>
        <v>68.53165278981027</v>
      </c>
      <c r="U247" s="31">
        <f t="shared" si="8"/>
        <v>-1101.145297659463</v>
      </c>
    </row>
    <row r="248" spans="1:21" ht="12.75">
      <c r="A248" s="98" t="s">
        <v>292</v>
      </c>
      <c r="B248" s="44" t="s">
        <v>676</v>
      </c>
      <c r="C248" s="164">
        <v>1969</v>
      </c>
      <c r="D248" s="222"/>
      <c r="E248" s="222"/>
      <c r="F248" s="222"/>
      <c r="G248" s="222"/>
      <c r="H248" s="222">
        <v>68.45283018867924</v>
      </c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109">
        <f t="shared" si="7"/>
        <v>68.45283018867924</v>
      </c>
      <c r="U248" s="31">
        <f t="shared" si="8"/>
        <v>-1101.2241202605942</v>
      </c>
    </row>
    <row r="249" spans="1:21" ht="12.75">
      <c r="A249" s="98" t="s">
        <v>293</v>
      </c>
      <c r="B249" s="44" t="s">
        <v>1037</v>
      </c>
      <c r="C249" s="164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>
        <v>67.95652173913044</v>
      </c>
      <c r="T249" s="109">
        <f t="shared" si="7"/>
        <v>67.95652173913044</v>
      </c>
      <c r="U249" s="31">
        <f t="shared" si="8"/>
        <v>-1101.7204287101429</v>
      </c>
    </row>
    <row r="250" spans="1:21" ht="12.75">
      <c r="A250" s="98" t="s">
        <v>294</v>
      </c>
      <c r="B250" s="44" t="s">
        <v>940</v>
      </c>
      <c r="C250" s="164"/>
      <c r="D250" s="222"/>
      <c r="E250" s="222"/>
      <c r="F250" s="222"/>
      <c r="G250" s="222"/>
      <c r="H250" s="222"/>
      <c r="I250" s="222"/>
      <c r="J250" s="222">
        <v>67.4805676561227</v>
      </c>
      <c r="K250" s="222"/>
      <c r="L250" s="222"/>
      <c r="M250" s="222"/>
      <c r="N250" s="222"/>
      <c r="O250" s="222"/>
      <c r="P250" s="222"/>
      <c r="Q250" s="222"/>
      <c r="R250" s="222"/>
      <c r="S250" s="222"/>
      <c r="T250" s="109">
        <f t="shared" si="7"/>
        <v>67.4805676561227</v>
      </c>
      <c r="U250" s="31">
        <f t="shared" si="8"/>
        <v>-1102.1963827931506</v>
      </c>
    </row>
    <row r="251" spans="1:21" ht="12.75">
      <c r="A251" s="98" t="s">
        <v>295</v>
      </c>
      <c r="B251" s="44" t="s">
        <v>1004</v>
      </c>
      <c r="C251" s="164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>
        <v>66.83706999828856</v>
      </c>
      <c r="R251" s="222"/>
      <c r="S251" s="222"/>
      <c r="T251" s="109">
        <f t="shared" si="7"/>
        <v>66.83706999828856</v>
      </c>
      <c r="U251" s="31">
        <f t="shared" si="8"/>
        <v>-1102.8398804509848</v>
      </c>
    </row>
    <row r="252" spans="1:21" ht="12.75">
      <c r="A252" s="98" t="s">
        <v>296</v>
      </c>
      <c r="B252" s="44" t="s">
        <v>975</v>
      </c>
      <c r="C252" s="164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>
        <v>36.17</v>
      </c>
      <c r="O252" s="222"/>
      <c r="P252" s="222"/>
      <c r="Q252" s="222"/>
      <c r="R252" s="222"/>
      <c r="S252" s="222">
        <v>30.565217391304348</v>
      </c>
      <c r="T252" s="109">
        <f t="shared" si="7"/>
        <v>66.73521739130435</v>
      </c>
      <c r="U252" s="31">
        <f t="shared" si="8"/>
        <v>-1102.941733057969</v>
      </c>
    </row>
    <row r="253" spans="1:21" ht="12.75">
      <c r="A253" s="98" t="s">
        <v>297</v>
      </c>
      <c r="B253" s="44" t="s">
        <v>703</v>
      </c>
      <c r="C253" s="164">
        <v>1959</v>
      </c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>
        <v>66.06691767927434</v>
      </c>
      <c r="R253" s="222"/>
      <c r="S253" s="222"/>
      <c r="T253" s="109">
        <f t="shared" si="7"/>
        <v>66.06691767927434</v>
      </c>
      <c r="U253" s="31">
        <f t="shared" si="8"/>
        <v>-1103.610032769999</v>
      </c>
    </row>
    <row r="254" spans="1:21" ht="12.75">
      <c r="A254" s="98" t="s">
        <v>298</v>
      </c>
      <c r="B254" s="44" t="s">
        <v>930</v>
      </c>
      <c r="C254" s="164"/>
      <c r="D254" s="222"/>
      <c r="E254" s="222"/>
      <c r="F254" s="222"/>
      <c r="G254" s="222"/>
      <c r="H254" s="222"/>
      <c r="I254" s="222">
        <v>66.04691572545613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109">
        <f t="shared" si="7"/>
        <v>66.04691572545613</v>
      </c>
      <c r="U254" s="31">
        <f t="shared" si="8"/>
        <v>-1103.6300347238173</v>
      </c>
    </row>
    <row r="255" spans="1:21" ht="12.75">
      <c r="A255" s="98" t="s">
        <v>299</v>
      </c>
      <c r="B255" s="44" t="s">
        <v>1005</v>
      </c>
      <c r="C255" s="164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>
        <v>65.69039876775628</v>
      </c>
      <c r="R255" s="222"/>
      <c r="S255" s="222"/>
      <c r="T255" s="109">
        <f t="shared" si="7"/>
        <v>65.69039876775628</v>
      </c>
      <c r="U255" s="31">
        <f t="shared" si="8"/>
        <v>-1103.986551681517</v>
      </c>
    </row>
    <row r="256" spans="1:21" ht="12.75">
      <c r="A256" s="98" t="s">
        <v>300</v>
      </c>
      <c r="B256" s="44" t="s">
        <v>931</v>
      </c>
      <c r="C256" s="164"/>
      <c r="D256" s="222"/>
      <c r="E256" s="222"/>
      <c r="F256" s="222"/>
      <c r="G256" s="222">
        <v>64.8655462184874</v>
      </c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109">
        <f t="shared" si="7"/>
        <v>64.8655462184874</v>
      </c>
      <c r="U256" s="31">
        <f t="shared" si="8"/>
        <v>-1104.811404230786</v>
      </c>
    </row>
    <row r="257" spans="1:21" ht="12.75">
      <c r="A257" s="98" t="s">
        <v>301</v>
      </c>
      <c r="B257" s="44" t="s">
        <v>1022</v>
      </c>
      <c r="C257" s="164">
        <v>1983</v>
      </c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>
        <v>64.39653077008064</v>
      </c>
      <c r="S257" s="222"/>
      <c r="T257" s="109">
        <f t="shared" si="7"/>
        <v>64.39653077008064</v>
      </c>
      <c r="U257" s="31">
        <f t="shared" si="8"/>
        <v>-1105.2804196791926</v>
      </c>
    </row>
    <row r="258" spans="1:21" ht="12.75">
      <c r="A258" s="98" t="s">
        <v>302</v>
      </c>
      <c r="B258" s="44" t="s">
        <v>1038</v>
      </c>
      <c r="C258" s="164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>
        <v>64.18840579710145</v>
      </c>
      <c r="T258" s="109">
        <f t="shared" si="7"/>
        <v>64.18840579710145</v>
      </c>
      <c r="U258" s="31">
        <f t="shared" si="8"/>
        <v>-1105.4885446521719</v>
      </c>
    </row>
    <row r="259" spans="1:21" ht="12.75">
      <c r="A259" s="98" t="s">
        <v>303</v>
      </c>
      <c r="B259" s="44" t="s">
        <v>1023</v>
      </c>
      <c r="C259" s="164">
        <v>2000</v>
      </c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>
        <v>63.92533713408618</v>
      </c>
      <c r="S259" s="222"/>
      <c r="T259" s="109">
        <f t="shared" si="7"/>
        <v>63.92533713408618</v>
      </c>
      <c r="U259" s="31">
        <f t="shared" si="8"/>
        <v>-1105.7516133151871</v>
      </c>
    </row>
    <row r="260" spans="1:21" ht="12.75">
      <c r="A260" s="98" t="s">
        <v>304</v>
      </c>
      <c r="B260" s="44" t="s">
        <v>791</v>
      </c>
      <c r="C260" s="164">
        <v>1959</v>
      </c>
      <c r="D260" s="222"/>
      <c r="E260" s="222"/>
      <c r="F260" s="222"/>
      <c r="G260" s="222"/>
      <c r="H260" s="222"/>
      <c r="I260" s="222">
        <v>63.29181131304881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109">
        <f t="shared" si="7"/>
        <v>63.29181131304881</v>
      </c>
      <c r="U260" s="31">
        <f t="shared" si="8"/>
        <v>-1106.3851391362246</v>
      </c>
    </row>
    <row r="261" spans="1:21" ht="12.75">
      <c r="A261" s="98" t="s">
        <v>305</v>
      </c>
      <c r="B261" s="44" t="s">
        <v>903</v>
      </c>
      <c r="C261" s="164"/>
      <c r="D261" s="222"/>
      <c r="E261" s="222"/>
      <c r="F261" s="222"/>
      <c r="G261" s="222"/>
      <c r="H261" s="222">
        <v>63.264150943396224</v>
      </c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109">
        <f aca="true" t="shared" si="9" ref="T261:T324"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63.264150943396224</v>
      </c>
      <c r="U261" s="31">
        <f aca="true" t="shared" si="10" ref="U261:U324">T261-$T$5</f>
        <v>-1106.412799505877</v>
      </c>
    </row>
    <row r="262" spans="1:21" ht="12.75">
      <c r="A262" s="98" t="s">
        <v>306</v>
      </c>
      <c r="B262" s="44" t="s">
        <v>745</v>
      </c>
      <c r="C262" s="164">
        <v>1968</v>
      </c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>
        <v>63.02898550724638</v>
      </c>
      <c r="T262" s="109">
        <f t="shared" si="9"/>
        <v>63.02898550724638</v>
      </c>
      <c r="U262" s="31">
        <f t="shared" si="10"/>
        <v>-1106.6479649420269</v>
      </c>
    </row>
    <row r="263" spans="1:21" ht="12.75">
      <c r="A263" s="98" t="s">
        <v>307</v>
      </c>
      <c r="B263" s="44" t="s">
        <v>1006</v>
      </c>
      <c r="C263" s="164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>
        <v>61.53157624507956</v>
      </c>
      <c r="R263" s="222"/>
      <c r="S263" s="222"/>
      <c r="T263" s="109">
        <f t="shared" si="9"/>
        <v>61.53157624507956</v>
      </c>
      <c r="U263" s="31">
        <f t="shared" si="10"/>
        <v>-1108.1453742041938</v>
      </c>
    </row>
    <row r="264" spans="1:21" ht="12.75">
      <c r="A264" s="98" t="s">
        <v>308</v>
      </c>
      <c r="B264" s="44" t="s">
        <v>693</v>
      </c>
      <c r="C264" s="164">
        <v>1976</v>
      </c>
      <c r="D264" s="222"/>
      <c r="E264" s="222"/>
      <c r="F264" s="222"/>
      <c r="G264" s="222">
        <v>60.66386554621849</v>
      </c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109">
        <f t="shared" si="9"/>
        <v>60.66386554621849</v>
      </c>
      <c r="U264" s="31">
        <f t="shared" si="10"/>
        <v>-1109.013084903055</v>
      </c>
    </row>
    <row r="265" spans="1:21" ht="12.75">
      <c r="A265" s="98" t="s">
        <v>309</v>
      </c>
      <c r="B265" s="44" t="s">
        <v>1007</v>
      </c>
      <c r="C265" s="164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>
        <v>60.436248502481604</v>
      </c>
      <c r="R265" s="222"/>
      <c r="S265" s="222"/>
      <c r="T265" s="109">
        <f t="shared" si="9"/>
        <v>60.436248502481604</v>
      </c>
      <c r="U265" s="31">
        <f t="shared" si="10"/>
        <v>-1109.2407019467917</v>
      </c>
    </row>
    <row r="266" spans="1:21" ht="12.75">
      <c r="A266" s="98" t="s">
        <v>310</v>
      </c>
      <c r="B266" s="44" t="s">
        <v>1008</v>
      </c>
      <c r="C266" s="164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>
        <v>60.12818757487592</v>
      </c>
      <c r="R266" s="222"/>
      <c r="S266" s="222"/>
      <c r="T266" s="109">
        <f t="shared" si="9"/>
        <v>60.12818757487592</v>
      </c>
      <c r="U266" s="31">
        <f t="shared" si="10"/>
        <v>-1109.5487628743974</v>
      </c>
    </row>
    <row r="267" spans="1:21" ht="12.75">
      <c r="A267" s="98" t="s">
        <v>312</v>
      </c>
      <c r="B267" s="44" t="s">
        <v>1024</v>
      </c>
      <c r="C267" s="164">
        <v>2001</v>
      </c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>
        <v>59.41624365482233</v>
      </c>
      <c r="S267" s="222"/>
      <c r="T267" s="109">
        <f t="shared" si="9"/>
        <v>59.41624365482233</v>
      </c>
      <c r="U267" s="31">
        <f t="shared" si="10"/>
        <v>-1110.260706794451</v>
      </c>
    </row>
    <row r="268" spans="1:21" ht="12.75">
      <c r="A268" s="98" t="s">
        <v>313</v>
      </c>
      <c r="B268" s="44" t="s">
        <v>1039</v>
      </c>
      <c r="C268" s="164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>
        <v>58.10144927536231</v>
      </c>
      <c r="T268" s="109">
        <f t="shared" si="9"/>
        <v>58.10144927536231</v>
      </c>
      <c r="U268" s="31">
        <f t="shared" si="10"/>
        <v>-1111.575501173911</v>
      </c>
    </row>
    <row r="269" spans="1:21" ht="12.75">
      <c r="A269" s="98" t="s">
        <v>314</v>
      </c>
      <c r="B269" s="44" t="s">
        <v>1009</v>
      </c>
      <c r="C269" s="164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>
        <v>56.92777682697244</v>
      </c>
      <c r="R269" s="222"/>
      <c r="S269" s="222"/>
      <c r="T269" s="109">
        <f t="shared" si="9"/>
        <v>56.92777682697244</v>
      </c>
      <c r="U269" s="31">
        <f t="shared" si="10"/>
        <v>-1112.749173622301</v>
      </c>
    </row>
    <row r="270" spans="1:21" ht="12.75">
      <c r="A270" s="98" t="s">
        <v>315</v>
      </c>
      <c r="B270" s="44" t="s">
        <v>904</v>
      </c>
      <c r="C270" s="164"/>
      <c r="D270" s="222"/>
      <c r="E270" s="222"/>
      <c r="F270" s="222"/>
      <c r="G270" s="222"/>
      <c r="H270" s="222">
        <v>56.188679245283026</v>
      </c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109">
        <f t="shared" si="9"/>
        <v>56.188679245283026</v>
      </c>
      <c r="U270" s="31">
        <f t="shared" si="10"/>
        <v>-1113.4882712039903</v>
      </c>
    </row>
    <row r="271" spans="1:21" ht="12.75">
      <c r="A271" s="98" t="s">
        <v>316</v>
      </c>
      <c r="B271" s="44" t="s">
        <v>1040</v>
      </c>
      <c r="C271" s="164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>
        <v>55.492753623188406</v>
      </c>
      <c r="T271" s="109">
        <f t="shared" si="9"/>
        <v>55.492753623188406</v>
      </c>
      <c r="U271" s="31">
        <f t="shared" si="10"/>
        <v>-1114.1841968260849</v>
      </c>
    </row>
    <row r="272" spans="1:21" ht="12.75">
      <c r="A272" s="98" t="s">
        <v>317</v>
      </c>
      <c r="B272" s="44" t="s">
        <v>725</v>
      </c>
      <c r="C272" s="164">
        <v>2012</v>
      </c>
      <c r="D272" s="222"/>
      <c r="E272" s="222"/>
      <c r="F272" s="222"/>
      <c r="G272" s="222"/>
      <c r="H272" s="222"/>
      <c r="I272" s="222"/>
      <c r="J272" s="222"/>
      <c r="K272" s="222">
        <v>55.29930849416865</v>
      </c>
      <c r="L272" s="222"/>
      <c r="M272" s="222"/>
      <c r="N272" s="222"/>
      <c r="O272" s="222"/>
      <c r="P272" s="222"/>
      <c r="Q272" s="222"/>
      <c r="R272" s="222"/>
      <c r="S272" s="222"/>
      <c r="T272" s="109">
        <f t="shared" si="9"/>
        <v>55.29930849416865</v>
      </c>
      <c r="U272" s="31">
        <f t="shared" si="10"/>
        <v>-1114.3776419551048</v>
      </c>
    </row>
    <row r="273" spans="1:21" ht="12.75">
      <c r="A273" s="98" t="s">
        <v>318</v>
      </c>
      <c r="B273" s="44" t="s">
        <v>749</v>
      </c>
      <c r="C273" s="164">
        <v>1956</v>
      </c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>
        <v>54.91304347826087</v>
      </c>
      <c r="T273" s="109">
        <f t="shared" si="9"/>
        <v>54.91304347826087</v>
      </c>
      <c r="U273" s="31">
        <f t="shared" si="10"/>
        <v>-1114.7639069710126</v>
      </c>
    </row>
    <row r="274" spans="1:21" ht="12.75">
      <c r="A274" s="98" t="s">
        <v>319</v>
      </c>
      <c r="B274" s="44" t="s">
        <v>875</v>
      </c>
      <c r="C274" s="164">
        <v>1980</v>
      </c>
      <c r="D274" s="222"/>
      <c r="E274" s="222">
        <v>54.21663442940039</v>
      </c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109">
        <f t="shared" si="9"/>
        <v>54.21663442940039</v>
      </c>
      <c r="U274" s="31">
        <f t="shared" si="10"/>
        <v>-1115.460316019873</v>
      </c>
    </row>
    <row r="275" spans="1:21" ht="12.75">
      <c r="A275" s="98" t="s">
        <v>320</v>
      </c>
      <c r="B275" s="44" t="s">
        <v>905</v>
      </c>
      <c r="C275" s="164">
        <v>1998</v>
      </c>
      <c r="D275" s="222"/>
      <c r="E275" s="222"/>
      <c r="F275" s="222"/>
      <c r="G275" s="222"/>
      <c r="H275" s="222">
        <v>53.83018867924528</v>
      </c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109">
        <f t="shared" si="9"/>
        <v>53.83018867924528</v>
      </c>
      <c r="U275" s="31">
        <f t="shared" si="10"/>
        <v>-1115.846761770028</v>
      </c>
    </row>
    <row r="276" spans="1:21" ht="12.75">
      <c r="A276" s="98" t="s">
        <v>321</v>
      </c>
      <c r="B276" s="44" t="s">
        <v>906</v>
      </c>
      <c r="C276" s="164">
        <v>1970</v>
      </c>
      <c r="D276" s="222"/>
      <c r="E276" s="222"/>
      <c r="F276" s="222"/>
      <c r="G276" s="222"/>
      <c r="H276" s="222">
        <v>53.83018867924528</v>
      </c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109">
        <f t="shared" si="9"/>
        <v>53.83018867924528</v>
      </c>
      <c r="U276" s="31">
        <f t="shared" si="10"/>
        <v>-1115.846761770028</v>
      </c>
    </row>
    <row r="277" spans="1:21" ht="12.75">
      <c r="A277" s="98" t="s">
        <v>322</v>
      </c>
      <c r="B277" s="44" t="s">
        <v>1010</v>
      </c>
      <c r="C277" s="164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>
        <v>53.367961663529</v>
      </c>
      <c r="R277" s="222"/>
      <c r="S277" s="222"/>
      <c r="T277" s="109">
        <f t="shared" si="9"/>
        <v>53.367961663529</v>
      </c>
      <c r="U277" s="31">
        <f t="shared" si="10"/>
        <v>-1116.3089887857443</v>
      </c>
    </row>
    <row r="278" spans="1:21" ht="12.75">
      <c r="A278" s="98" t="s">
        <v>323</v>
      </c>
      <c r="B278" s="44" t="s">
        <v>1041</v>
      </c>
      <c r="C278" s="164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>
        <v>53.17391304347826</v>
      </c>
      <c r="T278" s="109">
        <f t="shared" si="9"/>
        <v>53.17391304347826</v>
      </c>
      <c r="U278" s="31">
        <f t="shared" si="10"/>
        <v>-1116.503037405795</v>
      </c>
    </row>
    <row r="279" spans="1:21" ht="12.75">
      <c r="A279" s="98" t="s">
        <v>324</v>
      </c>
      <c r="B279" s="44" t="s">
        <v>860</v>
      </c>
      <c r="C279" s="164"/>
      <c r="D279" s="222"/>
      <c r="E279" s="222">
        <v>53.142701525054456</v>
      </c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109">
        <f t="shared" si="9"/>
        <v>53.142701525054456</v>
      </c>
      <c r="U279" s="31">
        <f t="shared" si="10"/>
        <v>-1116.534248924219</v>
      </c>
    </row>
    <row r="280" spans="1:21" ht="12.75">
      <c r="A280" s="98" t="s">
        <v>325</v>
      </c>
      <c r="B280" s="44" t="s">
        <v>710</v>
      </c>
      <c r="C280" s="164">
        <v>1988</v>
      </c>
      <c r="D280" s="222"/>
      <c r="E280" s="222"/>
      <c r="F280" s="222"/>
      <c r="G280" s="222"/>
      <c r="H280" s="222">
        <v>51.943396226415096</v>
      </c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109">
        <f t="shared" si="9"/>
        <v>51.943396226415096</v>
      </c>
      <c r="U280" s="31">
        <f t="shared" si="10"/>
        <v>-1117.7335542228582</v>
      </c>
    </row>
    <row r="281" spans="1:21" ht="12.75">
      <c r="A281" s="98" t="s">
        <v>326</v>
      </c>
      <c r="B281" s="44" t="s">
        <v>861</v>
      </c>
      <c r="C281" s="164"/>
      <c r="D281" s="222"/>
      <c r="E281" s="222">
        <v>51.79175475687103</v>
      </c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109">
        <f t="shared" si="9"/>
        <v>51.79175475687103</v>
      </c>
      <c r="U281" s="31">
        <f t="shared" si="10"/>
        <v>-1117.8851956924022</v>
      </c>
    </row>
    <row r="282" spans="1:21" ht="12.75">
      <c r="A282" s="98" t="s">
        <v>327</v>
      </c>
      <c r="B282" s="44" t="s">
        <v>1011</v>
      </c>
      <c r="C282" s="164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>
        <v>51.45113811398253</v>
      </c>
      <c r="R282" s="222"/>
      <c r="S282" s="222"/>
      <c r="T282" s="109">
        <f t="shared" si="9"/>
        <v>51.45113811398253</v>
      </c>
      <c r="U282" s="31">
        <f t="shared" si="10"/>
        <v>-1118.2258123352908</v>
      </c>
    </row>
    <row r="283" spans="1:21" ht="12.75">
      <c r="A283" s="98" t="s">
        <v>328</v>
      </c>
      <c r="B283" s="44" t="s">
        <v>1045</v>
      </c>
      <c r="C283" s="164">
        <v>1984</v>
      </c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>
        <v>51.14492753623189</v>
      </c>
      <c r="T283" s="109">
        <f t="shared" si="9"/>
        <v>51.14492753623189</v>
      </c>
      <c r="U283" s="31">
        <f t="shared" si="10"/>
        <v>-1118.5320229130414</v>
      </c>
    </row>
    <row r="284" spans="1:21" ht="12.75">
      <c r="A284" s="98" t="s">
        <v>329</v>
      </c>
      <c r="B284" s="44" t="s">
        <v>908</v>
      </c>
      <c r="C284" s="164">
        <v>1978</v>
      </c>
      <c r="D284" s="222"/>
      <c r="E284" s="222"/>
      <c r="F284" s="222"/>
      <c r="G284" s="222"/>
      <c r="H284" s="222">
        <v>50.528301886792455</v>
      </c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109">
        <f t="shared" si="9"/>
        <v>50.528301886792455</v>
      </c>
      <c r="U284" s="31">
        <f t="shared" si="10"/>
        <v>-1119.148648562481</v>
      </c>
    </row>
    <row r="285" spans="1:21" ht="12.75">
      <c r="A285" s="98" t="s">
        <v>330</v>
      </c>
      <c r="B285" s="44" t="s">
        <v>1025</v>
      </c>
      <c r="C285" s="164">
        <v>1979</v>
      </c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>
        <v>49.47875543660088</v>
      </c>
      <c r="S285" s="222"/>
      <c r="T285" s="109">
        <f t="shared" si="9"/>
        <v>49.47875543660088</v>
      </c>
      <c r="U285" s="31">
        <f t="shared" si="10"/>
        <v>-1120.1981950126724</v>
      </c>
    </row>
    <row r="286" spans="1:21" ht="12.75">
      <c r="A286" s="98" t="s">
        <v>331</v>
      </c>
      <c r="B286" s="44" t="s">
        <v>853</v>
      </c>
      <c r="C286" s="164"/>
      <c r="D286" s="222">
        <v>48.208908406524465</v>
      </c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109">
        <f t="shared" si="9"/>
        <v>48.208908406524465</v>
      </c>
      <c r="U286" s="31">
        <f t="shared" si="10"/>
        <v>-1121.468042042749</v>
      </c>
    </row>
    <row r="287" spans="1:21" ht="12.75">
      <c r="A287" s="98" t="s">
        <v>332</v>
      </c>
      <c r="B287" s="44" t="s">
        <v>747</v>
      </c>
      <c r="C287" s="164">
        <v>1966</v>
      </c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>
        <v>47.666666666666664</v>
      </c>
      <c r="T287" s="109">
        <f t="shared" si="9"/>
        <v>47.666666666666664</v>
      </c>
      <c r="U287" s="31">
        <f t="shared" si="10"/>
        <v>-1122.0102837826066</v>
      </c>
    </row>
    <row r="288" spans="1:21" ht="12.75">
      <c r="A288" s="98" t="s">
        <v>333</v>
      </c>
      <c r="B288" s="44" t="s">
        <v>830</v>
      </c>
      <c r="C288" s="164">
        <v>2007</v>
      </c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>
        <v>45.62483700237785</v>
      </c>
      <c r="S288" s="222"/>
      <c r="T288" s="109">
        <f t="shared" si="9"/>
        <v>45.62483700237785</v>
      </c>
      <c r="U288" s="31">
        <f t="shared" si="10"/>
        <v>-1124.0521134468954</v>
      </c>
    </row>
    <row r="289" spans="1:21" ht="12.75">
      <c r="A289" s="98" t="s">
        <v>334</v>
      </c>
      <c r="B289" s="44" t="s">
        <v>1012</v>
      </c>
      <c r="C289" s="164">
        <v>2007</v>
      </c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>
        <v>45.563751497518396</v>
      </c>
      <c r="R289" s="222"/>
      <c r="S289" s="222"/>
      <c r="T289" s="109">
        <f t="shared" si="9"/>
        <v>45.563751497518396</v>
      </c>
      <c r="U289" s="31">
        <f t="shared" si="10"/>
        <v>-1124.113198951755</v>
      </c>
    </row>
    <row r="290" spans="1:21" ht="12.75">
      <c r="A290" s="98" t="s">
        <v>335</v>
      </c>
      <c r="B290" s="44" t="s">
        <v>1043</v>
      </c>
      <c r="C290" s="164">
        <v>1946</v>
      </c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>
        <v>44.47826086956522</v>
      </c>
      <c r="T290" s="109">
        <f t="shared" si="9"/>
        <v>44.47826086956522</v>
      </c>
      <c r="U290" s="31">
        <f t="shared" si="10"/>
        <v>-1125.1986895797081</v>
      </c>
    </row>
    <row r="291" spans="1:21" ht="12.75">
      <c r="A291" s="98" t="s">
        <v>343</v>
      </c>
      <c r="B291" s="44" t="s">
        <v>865</v>
      </c>
      <c r="C291" s="164"/>
      <c r="D291" s="222"/>
      <c r="E291" s="222">
        <v>44.22217353198948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109">
        <f t="shared" si="9"/>
        <v>44.22217353198948</v>
      </c>
      <c r="U291" s="31">
        <f t="shared" si="10"/>
        <v>-1125.4547769172839</v>
      </c>
    </row>
    <row r="292" spans="1:21" ht="12.75">
      <c r="A292" s="98" t="s">
        <v>344</v>
      </c>
      <c r="B292" s="44" t="s">
        <v>810</v>
      </c>
      <c r="C292" s="164">
        <v>2017</v>
      </c>
      <c r="D292" s="222"/>
      <c r="E292" s="222"/>
      <c r="F292" s="222"/>
      <c r="G292" s="222"/>
      <c r="H292" s="222"/>
      <c r="I292" s="222"/>
      <c r="J292" s="222">
        <v>19.727401422145046</v>
      </c>
      <c r="K292" s="222"/>
      <c r="L292" s="222"/>
      <c r="M292" s="222"/>
      <c r="N292" s="222"/>
      <c r="O292" s="222"/>
      <c r="P292" s="222"/>
      <c r="Q292" s="222">
        <v>23.640082149580692</v>
      </c>
      <c r="R292" s="222"/>
      <c r="S292" s="222"/>
      <c r="T292" s="109">
        <f t="shared" si="9"/>
        <v>43.36748357172574</v>
      </c>
      <c r="U292" s="31">
        <f t="shared" si="10"/>
        <v>-1126.3094668775477</v>
      </c>
    </row>
    <row r="293" spans="1:21" ht="12.75">
      <c r="A293" s="98" t="s">
        <v>345</v>
      </c>
      <c r="B293" s="44" t="s">
        <v>1026</v>
      </c>
      <c r="C293" s="164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>
        <v>42.88659201837497</v>
      </c>
      <c r="S293" s="222"/>
      <c r="T293" s="109">
        <f t="shared" si="9"/>
        <v>42.88659201837497</v>
      </c>
      <c r="U293" s="31">
        <f t="shared" si="10"/>
        <v>-1126.7903584308983</v>
      </c>
    </row>
    <row r="294" spans="1:21" ht="12.75">
      <c r="A294" s="98" t="s">
        <v>346</v>
      </c>
      <c r="B294" s="44" t="s">
        <v>898</v>
      </c>
      <c r="C294" s="164"/>
      <c r="D294" s="222"/>
      <c r="E294" s="222"/>
      <c r="F294" s="222"/>
      <c r="G294" s="222">
        <v>15.285714285714285</v>
      </c>
      <c r="H294" s="222">
        <v>27.41509433962264</v>
      </c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109">
        <f t="shared" si="9"/>
        <v>42.700808625336926</v>
      </c>
      <c r="U294" s="31">
        <f t="shared" si="10"/>
        <v>-1126.9761418239364</v>
      </c>
    </row>
    <row r="295" spans="1:21" ht="12.75">
      <c r="A295" s="98" t="s">
        <v>347</v>
      </c>
      <c r="B295" s="44" t="s">
        <v>909</v>
      </c>
      <c r="C295" s="164"/>
      <c r="D295" s="222"/>
      <c r="E295" s="222"/>
      <c r="F295" s="222"/>
      <c r="G295" s="222"/>
      <c r="H295" s="222">
        <v>42.0377358490566</v>
      </c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109">
        <f t="shared" si="9"/>
        <v>42.0377358490566</v>
      </c>
      <c r="U295" s="31">
        <f t="shared" si="10"/>
        <v>-1127.6392146002167</v>
      </c>
    </row>
    <row r="296" spans="1:21" ht="12.75">
      <c r="A296" s="98" t="s">
        <v>348</v>
      </c>
      <c r="B296" s="44" t="s">
        <v>886</v>
      </c>
      <c r="C296" s="164"/>
      <c r="D296" s="222"/>
      <c r="E296" s="222"/>
      <c r="F296" s="222">
        <v>22.509840725049607</v>
      </c>
      <c r="G296" s="222"/>
      <c r="H296" s="222"/>
      <c r="I296" s="222"/>
      <c r="J296" s="222">
        <v>19.501131622829817</v>
      </c>
      <c r="K296" s="222"/>
      <c r="L296" s="222"/>
      <c r="M296" s="222"/>
      <c r="N296" s="222"/>
      <c r="O296" s="222"/>
      <c r="P296" s="222"/>
      <c r="Q296" s="222"/>
      <c r="R296" s="222"/>
      <c r="S296" s="222"/>
      <c r="T296" s="109">
        <f t="shared" si="9"/>
        <v>42.010972347879424</v>
      </c>
      <c r="U296" s="31">
        <f t="shared" si="10"/>
        <v>-1127.6659781013939</v>
      </c>
    </row>
    <row r="297" spans="1:21" ht="12.75">
      <c r="A297" s="98" t="s">
        <v>349</v>
      </c>
      <c r="B297" s="44" t="s">
        <v>1027</v>
      </c>
      <c r="C297" s="164">
        <v>1965</v>
      </c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>
        <v>40.67202223578063</v>
      </c>
      <c r="S297" s="222"/>
      <c r="T297" s="109">
        <f t="shared" si="9"/>
        <v>40.67202223578063</v>
      </c>
      <c r="U297" s="31">
        <f t="shared" si="10"/>
        <v>-1129.0049282134928</v>
      </c>
    </row>
    <row r="298" spans="1:21" ht="12.75">
      <c r="A298" s="98" t="s">
        <v>350</v>
      </c>
      <c r="B298" s="44" t="s">
        <v>959</v>
      </c>
      <c r="C298" s="164"/>
      <c r="D298" s="222"/>
      <c r="E298" s="222"/>
      <c r="F298" s="222"/>
      <c r="G298" s="222"/>
      <c r="H298" s="222"/>
      <c r="I298" s="222"/>
      <c r="J298" s="222"/>
      <c r="K298" s="222">
        <v>40.55223227312519</v>
      </c>
      <c r="L298" s="222"/>
      <c r="M298" s="222"/>
      <c r="N298" s="222"/>
      <c r="O298" s="222"/>
      <c r="P298" s="222"/>
      <c r="Q298" s="222"/>
      <c r="R298" s="222"/>
      <c r="S298" s="222"/>
      <c r="T298" s="109">
        <f t="shared" si="9"/>
        <v>40.55223227312519</v>
      </c>
      <c r="U298" s="31">
        <f t="shared" si="10"/>
        <v>-1129.1247181761482</v>
      </c>
    </row>
    <row r="299" spans="1:21" ht="12.75">
      <c r="A299" s="98" t="s">
        <v>351</v>
      </c>
      <c r="B299" s="44" t="s">
        <v>1013</v>
      </c>
      <c r="C299" s="164">
        <v>2010</v>
      </c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>
        <v>40.18979976039705</v>
      </c>
      <c r="R299" s="222"/>
      <c r="S299" s="222"/>
      <c r="T299" s="109">
        <f t="shared" si="9"/>
        <v>40.18979976039705</v>
      </c>
      <c r="U299" s="31">
        <f t="shared" si="10"/>
        <v>-1129.4871506888762</v>
      </c>
    </row>
    <row r="300" spans="1:21" ht="12.75">
      <c r="A300" s="98" t="s">
        <v>352</v>
      </c>
      <c r="B300" s="44" t="s">
        <v>974</v>
      </c>
      <c r="C300" s="164">
        <v>1987</v>
      </c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>
        <v>40.04</v>
      </c>
      <c r="O300" s="222"/>
      <c r="P300" s="222"/>
      <c r="Q300" s="222"/>
      <c r="R300" s="222"/>
      <c r="S300" s="222"/>
      <c r="T300" s="109">
        <f t="shared" si="9"/>
        <v>40.04</v>
      </c>
      <c r="U300" s="31">
        <f t="shared" si="10"/>
        <v>-1129.6369504492734</v>
      </c>
    </row>
    <row r="301" spans="1:21" ht="12.75">
      <c r="A301" s="98" t="s">
        <v>353</v>
      </c>
      <c r="B301" s="44" t="s">
        <v>787</v>
      </c>
      <c r="C301" s="164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>
        <v>39.94</v>
      </c>
      <c r="O301" s="222"/>
      <c r="P301" s="222"/>
      <c r="Q301" s="222"/>
      <c r="R301" s="222"/>
      <c r="S301" s="222"/>
      <c r="T301" s="109">
        <f t="shared" si="9"/>
        <v>39.94</v>
      </c>
      <c r="U301" s="31">
        <f t="shared" si="10"/>
        <v>-1129.7369504492733</v>
      </c>
    </row>
    <row r="302" spans="1:21" ht="12.75">
      <c r="A302" s="98" t="s">
        <v>354</v>
      </c>
      <c r="B302" s="44" t="s">
        <v>885</v>
      </c>
      <c r="C302" s="164"/>
      <c r="D302" s="222"/>
      <c r="E302" s="222"/>
      <c r="F302" s="222">
        <v>39.66599475912115</v>
      </c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109">
        <f t="shared" si="9"/>
        <v>39.66599475912115</v>
      </c>
      <c r="U302" s="31">
        <f t="shared" si="10"/>
        <v>-1130.0109556901523</v>
      </c>
    </row>
    <row r="303" spans="1:21" ht="12.75">
      <c r="A303" s="98" t="s">
        <v>355</v>
      </c>
      <c r="B303" s="44" t="s">
        <v>1028</v>
      </c>
      <c r="C303" s="164">
        <v>2003</v>
      </c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>
        <v>39.272845953002616</v>
      </c>
      <c r="S303" s="222"/>
      <c r="T303" s="109">
        <f t="shared" si="9"/>
        <v>39.272845953002616</v>
      </c>
      <c r="U303" s="31">
        <f t="shared" si="10"/>
        <v>-1130.4041044962707</v>
      </c>
    </row>
    <row r="304" spans="1:21" ht="12.75">
      <c r="A304" s="98" t="s">
        <v>356</v>
      </c>
      <c r="B304" s="44" t="s">
        <v>1044</v>
      </c>
      <c r="C304" s="164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>
        <v>38.391304347826086</v>
      </c>
      <c r="T304" s="109">
        <f t="shared" si="9"/>
        <v>38.391304347826086</v>
      </c>
      <c r="U304" s="31">
        <f t="shared" si="10"/>
        <v>-1131.2856461014474</v>
      </c>
    </row>
    <row r="305" spans="1:21" ht="12.75">
      <c r="A305" s="98" t="s">
        <v>357</v>
      </c>
      <c r="B305" s="44" t="s">
        <v>910</v>
      </c>
      <c r="C305" s="164"/>
      <c r="D305" s="222"/>
      <c r="E305" s="222"/>
      <c r="F305" s="222"/>
      <c r="G305" s="222"/>
      <c r="H305" s="222">
        <v>37.79245283018868</v>
      </c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109">
        <f t="shared" si="9"/>
        <v>37.79245283018868</v>
      </c>
      <c r="U305" s="31">
        <f t="shared" si="10"/>
        <v>-1131.8844976190846</v>
      </c>
    </row>
    <row r="306" spans="1:21" ht="12.75">
      <c r="A306" s="98" t="s">
        <v>358</v>
      </c>
      <c r="B306" s="44" t="s">
        <v>741</v>
      </c>
      <c r="C306" s="164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>
        <v>37.231884057971016</v>
      </c>
      <c r="T306" s="109">
        <f t="shared" si="9"/>
        <v>37.231884057971016</v>
      </c>
      <c r="U306" s="31">
        <f t="shared" si="10"/>
        <v>-1132.4450663913024</v>
      </c>
    </row>
    <row r="307" spans="1:21" ht="12.75">
      <c r="A307" s="98" t="s">
        <v>359</v>
      </c>
      <c r="B307" s="44" t="s">
        <v>769</v>
      </c>
      <c r="C307" s="164">
        <v>1979</v>
      </c>
      <c r="D307" s="222"/>
      <c r="E307" s="222"/>
      <c r="F307" s="222"/>
      <c r="G307" s="222">
        <v>37.134453781512605</v>
      </c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109">
        <f t="shared" si="9"/>
        <v>37.134453781512605</v>
      </c>
      <c r="U307" s="31">
        <f t="shared" si="10"/>
        <v>-1132.5424966677608</v>
      </c>
    </row>
    <row r="308" spans="1:21" ht="12.75">
      <c r="A308" s="98" t="s">
        <v>360</v>
      </c>
      <c r="B308" s="44" t="s">
        <v>756</v>
      </c>
      <c r="C308" s="164"/>
      <c r="D308" s="222"/>
      <c r="E308" s="222"/>
      <c r="F308" s="222">
        <v>36.514509442653164</v>
      </c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109">
        <f t="shared" si="9"/>
        <v>36.514509442653164</v>
      </c>
      <c r="U308" s="31">
        <f t="shared" si="10"/>
        <v>-1133.1624410066202</v>
      </c>
    </row>
    <row r="309" spans="1:21" ht="12.75">
      <c r="A309" s="98" t="s">
        <v>361</v>
      </c>
      <c r="B309" s="44" t="s">
        <v>723</v>
      </c>
      <c r="C309" s="164">
        <v>2011</v>
      </c>
      <c r="D309" s="222"/>
      <c r="E309" s="222">
        <v>35.945349626612355</v>
      </c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109">
        <f t="shared" si="9"/>
        <v>35.945349626612355</v>
      </c>
      <c r="U309" s="31">
        <f t="shared" si="10"/>
        <v>-1133.731600822661</v>
      </c>
    </row>
    <row r="310" spans="1:21" ht="12.75">
      <c r="A310" s="98" t="s">
        <v>362</v>
      </c>
      <c r="B310" s="44" t="s">
        <v>832</v>
      </c>
      <c r="C310" s="164">
        <v>1983</v>
      </c>
      <c r="D310" s="222"/>
      <c r="E310" s="222"/>
      <c r="F310" s="222"/>
      <c r="G310" s="222"/>
      <c r="H310" s="222">
        <v>35.43396226415094</v>
      </c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109">
        <f t="shared" si="9"/>
        <v>35.43396226415094</v>
      </c>
      <c r="U310" s="31">
        <f t="shared" si="10"/>
        <v>-1134.2429881851224</v>
      </c>
    </row>
    <row r="311" spans="1:21" ht="12.75">
      <c r="A311" s="98" t="s">
        <v>363</v>
      </c>
      <c r="B311" s="44" t="s">
        <v>888</v>
      </c>
      <c r="C311" s="164"/>
      <c r="D311" s="222"/>
      <c r="E311" s="222"/>
      <c r="F311" s="222">
        <v>16.10990990990991</v>
      </c>
      <c r="G311" s="222"/>
      <c r="H311" s="222"/>
      <c r="I311" s="222"/>
      <c r="J311" s="222">
        <v>19.23484504041449</v>
      </c>
      <c r="K311" s="222"/>
      <c r="L311" s="222"/>
      <c r="M311" s="222"/>
      <c r="N311" s="222"/>
      <c r="O311" s="222"/>
      <c r="P311" s="222"/>
      <c r="Q311" s="222"/>
      <c r="R311" s="222"/>
      <c r="S311" s="222"/>
      <c r="T311" s="109">
        <f t="shared" si="9"/>
        <v>35.3447549503244</v>
      </c>
      <c r="U311" s="31">
        <f t="shared" si="10"/>
        <v>-1134.332195498949</v>
      </c>
    </row>
    <row r="312" spans="1:21" ht="12.75">
      <c r="A312" s="98" t="s">
        <v>364</v>
      </c>
      <c r="B312" s="44" t="s">
        <v>820</v>
      </c>
      <c r="C312" s="164">
        <v>1984</v>
      </c>
      <c r="D312" s="222"/>
      <c r="E312" s="222"/>
      <c r="F312" s="222"/>
      <c r="G312" s="222"/>
      <c r="H312" s="222">
        <v>32.60377358490566</v>
      </c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109">
        <f t="shared" si="9"/>
        <v>32.60377358490566</v>
      </c>
      <c r="U312" s="31">
        <f t="shared" si="10"/>
        <v>-1137.0731768643677</v>
      </c>
    </row>
    <row r="313" spans="1:21" ht="12.75">
      <c r="A313" s="98" t="s">
        <v>365</v>
      </c>
      <c r="B313" s="44" t="s">
        <v>767</v>
      </c>
      <c r="C313" s="164"/>
      <c r="D313" s="222"/>
      <c r="E313" s="222"/>
      <c r="F313" s="222"/>
      <c r="G313" s="222">
        <v>31.252100840336134</v>
      </c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109">
        <f t="shared" si="9"/>
        <v>31.252100840336134</v>
      </c>
      <c r="U313" s="31">
        <f t="shared" si="10"/>
        <v>-1138.4248496089372</v>
      </c>
    </row>
    <row r="314" spans="1:21" ht="12.75">
      <c r="A314" s="98" t="s">
        <v>366</v>
      </c>
      <c r="B314" s="44" t="s">
        <v>748</v>
      </c>
      <c r="C314" s="164">
        <v>1962</v>
      </c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>
        <v>30.565217391304348</v>
      </c>
      <c r="T314" s="109">
        <f t="shared" si="9"/>
        <v>30.565217391304348</v>
      </c>
      <c r="U314" s="31">
        <f t="shared" si="10"/>
        <v>-1139.111733057969</v>
      </c>
    </row>
    <row r="315" spans="1:21" ht="12.75">
      <c r="A315" s="98" t="s">
        <v>367</v>
      </c>
      <c r="B315" s="44" t="s">
        <v>947</v>
      </c>
      <c r="C315" s="164"/>
      <c r="D315" s="222"/>
      <c r="E315" s="222"/>
      <c r="F315" s="222"/>
      <c r="G315" s="222"/>
      <c r="H315" s="222"/>
      <c r="I315" s="222"/>
      <c r="J315" s="222">
        <v>29.664837581289834</v>
      </c>
      <c r="K315" s="222"/>
      <c r="L315" s="222"/>
      <c r="M315" s="222"/>
      <c r="N315" s="222"/>
      <c r="O315" s="222"/>
      <c r="P315" s="222"/>
      <c r="Q315" s="222"/>
      <c r="R315" s="222"/>
      <c r="S315" s="222"/>
      <c r="T315" s="109">
        <f t="shared" si="9"/>
        <v>29.664837581289834</v>
      </c>
      <c r="U315" s="31">
        <f t="shared" si="10"/>
        <v>-1140.0121128679834</v>
      </c>
    </row>
    <row r="316" spans="1:21" ht="12.75">
      <c r="A316" s="98" t="s">
        <v>368</v>
      </c>
      <c r="B316" s="44" t="s">
        <v>895</v>
      </c>
      <c r="C316" s="164"/>
      <c r="D316" s="222"/>
      <c r="E316" s="222"/>
      <c r="F316" s="222"/>
      <c r="G316" s="222">
        <v>29.57142857142857</v>
      </c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109">
        <f t="shared" si="9"/>
        <v>29.57142857142857</v>
      </c>
      <c r="U316" s="31">
        <f t="shared" si="10"/>
        <v>-1140.1055218778447</v>
      </c>
    </row>
    <row r="317" spans="1:21" ht="12.75">
      <c r="A317" s="98" t="s">
        <v>369</v>
      </c>
      <c r="B317" s="44" t="s">
        <v>896</v>
      </c>
      <c r="C317" s="164"/>
      <c r="D317" s="222"/>
      <c r="E317" s="222"/>
      <c r="F317" s="222"/>
      <c r="G317" s="222">
        <v>29.57142857142857</v>
      </c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109">
        <f t="shared" si="9"/>
        <v>29.57142857142857</v>
      </c>
      <c r="U317" s="31">
        <f t="shared" si="10"/>
        <v>-1140.1055218778447</v>
      </c>
    </row>
    <row r="318" spans="1:21" ht="12.75">
      <c r="A318" s="98" t="s">
        <v>370</v>
      </c>
      <c r="B318" s="44" t="s">
        <v>897</v>
      </c>
      <c r="C318" s="164"/>
      <c r="D318" s="222"/>
      <c r="E318" s="222"/>
      <c r="F318" s="222"/>
      <c r="G318" s="222">
        <v>27.05042016806723</v>
      </c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109">
        <f t="shared" si="9"/>
        <v>27.05042016806723</v>
      </c>
      <c r="U318" s="31">
        <f t="shared" si="10"/>
        <v>-1142.6265302812062</v>
      </c>
    </row>
    <row r="319" spans="1:21" ht="12.75">
      <c r="A319" s="98" t="s">
        <v>371</v>
      </c>
      <c r="B319" s="44" t="s">
        <v>833</v>
      </c>
      <c r="C319" s="164">
        <v>2016</v>
      </c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>
        <v>26.59259573745436</v>
      </c>
      <c r="S319" s="222"/>
      <c r="T319" s="109">
        <f t="shared" si="9"/>
        <v>26.59259573745436</v>
      </c>
      <c r="U319" s="31">
        <f t="shared" si="10"/>
        <v>-1143.084354711819</v>
      </c>
    </row>
    <row r="320" spans="1:21" ht="12.75">
      <c r="A320" s="98" t="s">
        <v>372</v>
      </c>
      <c r="B320" s="44" t="s">
        <v>706</v>
      </c>
      <c r="C320" s="164">
        <v>1965</v>
      </c>
      <c r="D320" s="222"/>
      <c r="E320" s="222"/>
      <c r="F320" s="222"/>
      <c r="G320" s="222">
        <v>22.84873949579832</v>
      </c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109">
        <f t="shared" si="9"/>
        <v>22.84873949579832</v>
      </c>
      <c r="U320" s="31">
        <f t="shared" si="10"/>
        <v>-1146.828210953475</v>
      </c>
    </row>
    <row r="321" spans="1:21" ht="12.75">
      <c r="A321" s="98" t="s">
        <v>373</v>
      </c>
      <c r="B321" s="44" t="s">
        <v>757</v>
      </c>
      <c r="C321" s="164">
        <v>2016</v>
      </c>
      <c r="D321" s="222"/>
      <c r="E321" s="222"/>
      <c r="F321" s="222"/>
      <c r="G321" s="222"/>
      <c r="H321" s="222"/>
      <c r="I321" s="222"/>
      <c r="J321" s="222">
        <v>20.00530039047042</v>
      </c>
      <c r="K321" s="222"/>
      <c r="L321" s="222"/>
      <c r="M321" s="222"/>
      <c r="N321" s="222"/>
      <c r="O321" s="222"/>
      <c r="P321" s="222"/>
      <c r="Q321" s="222"/>
      <c r="R321" s="222"/>
      <c r="S321" s="222"/>
      <c r="T321" s="109">
        <f t="shared" si="9"/>
        <v>20.00530039047042</v>
      </c>
      <c r="U321" s="31">
        <f t="shared" si="10"/>
        <v>-1149.671650058803</v>
      </c>
    </row>
    <row r="322" spans="1:21" ht="12.75">
      <c r="A322" s="98" t="s">
        <v>374</v>
      </c>
      <c r="B322" s="44" t="s">
        <v>941</v>
      </c>
      <c r="C322" s="164"/>
      <c r="D322" s="222"/>
      <c r="E322" s="222"/>
      <c r="F322" s="222"/>
      <c r="G322" s="222"/>
      <c r="H322" s="222"/>
      <c r="I322" s="222"/>
      <c r="J322" s="222">
        <v>19.945920348370834</v>
      </c>
      <c r="K322" s="222"/>
      <c r="L322" s="222"/>
      <c r="M322" s="222"/>
      <c r="N322" s="222"/>
      <c r="O322" s="222"/>
      <c r="P322" s="222"/>
      <c r="Q322" s="222"/>
      <c r="R322" s="222"/>
      <c r="S322" s="222"/>
      <c r="T322" s="109">
        <f t="shared" si="9"/>
        <v>19.945920348370834</v>
      </c>
      <c r="U322" s="31">
        <f t="shared" si="10"/>
        <v>-1149.7310301009024</v>
      </c>
    </row>
    <row r="323" spans="1:21" ht="12.75">
      <c r="A323" s="98" t="s">
        <v>375</v>
      </c>
      <c r="B323" s="44" t="s">
        <v>942</v>
      </c>
      <c r="C323" s="164"/>
      <c r="D323" s="222"/>
      <c r="E323" s="222"/>
      <c r="F323" s="222"/>
      <c r="G323" s="222"/>
      <c r="H323" s="222"/>
      <c r="I323" s="222"/>
      <c r="J323" s="222">
        <v>19.12425354102814</v>
      </c>
      <c r="K323" s="222"/>
      <c r="L323" s="222"/>
      <c r="M323" s="222"/>
      <c r="N323" s="222"/>
      <c r="O323" s="222"/>
      <c r="P323" s="222"/>
      <c r="Q323" s="222"/>
      <c r="R323" s="222"/>
      <c r="S323" s="222"/>
      <c r="T323" s="109">
        <f t="shared" si="9"/>
        <v>19.12425354102814</v>
      </c>
      <c r="U323" s="31">
        <f t="shared" si="10"/>
        <v>-1150.5526969082453</v>
      </c>
    </row>
    <row r="324" spans="1:21" ht="12.75">
      <c r="A324" s="98" t="s">
        <v>376</v>
      </c>
      <c r="B324" s="44" t="s">
        <v>887</v>
      </c>
      <c r="C324" s="164"/>
      <c r="D324" s="222"/>
      <c r="E324" s="222"/>
      <c r="F324" s="222">
        <v>17.66935483870968</v>
      </c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109">
        <f t="shared" si="9"/>
        <v>17.66935483870968</v>
      </c>
      <c r="U324" s="31">
        <f t="shared" si="10"/>
        <v>-1152.0075956105636</v>
      </c>
    </row>
    <row r="325" spans="1:21" ht="12.75">
      <c r="A325" s="98" t="s">
        <v>377</v>
      </c>
      <c r="B325" s="44" t="s">
        <v>943</v>
      </c>
      <c r="C325" s="164"/>
      <c r="D325" s="222"/>
      <c r="E325" s="222"/>
      <c r="F325" s="222"/>
      <c r="G325" s="222"/>
      <c r="H325" s="222"/>
      <c r="I325" s="222"/>
      <c r="J325" s="222">
        <v>17.659598436640543</v>
      </c>
      <c r="K325" s="222"/>
      <c r="L325" s="222"/>
      <c r="M325" s="222"/>
      <c r="N325" s="222"/>
      <c r="O325" s="222"/>
      <c r="P325" s="222"/>
      <c r="Q325" s="222"/>
      <c r="R325" s="222"/>
      <c r="S325" s="222"/>
      <c r="T325" s="109">
        <f aca="true" t="shared" si="11" ref="T325:T330"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17.659598436640543</v>
      </c>
      <c r="U325" s="31">
        <f aca="true" t="shared" si="12" ref="U325:U339">T325-$T$5</f>
        <v>-1152.0173520126327</v>
      </c>
    </row>
    <row r="326" spans="1:21" ht="12.75">
      <c r="A326" s="98" t="s">
        <v>378</v>
      </c>
      <c r="B326" s="44" t="s">
        <v>944</v>
      </c>
      <c r="C326" s="164"/>
      <c r="D326" s="222"/>
      <c r="E326" s="222"/>
      <c r="F326" s="222"/>
      <c r="G326" s="222"/>
      <c r="H326" s="222"/>
      <c r="I326" s="222"/>
      <c r="J326" s="222">
        <v>16.60365104737641</v>
      </c>
      <c r="K326" s="222"/>
      <c r="L326" s="222"/>
      <c r="M326" s="222"/>
      <c r="N326" s="222"/>
      <c r="O326" s="222"/>
      <c r="P326" s="222"/>
      <c r="Q326" s="222"/>
      <c r="R326" s="222"/>
      <c r="S326" s="222"/>
      <c r="T326" s="109">
        <f t="shared" si="11"/>
        <v>16.60365104737641</v>
      </c>
      <c r="U326" s="31">
        <f t="shared" si="12"/>
        <v>-1153.073299401897</v>
      </c>
    </row>
    <row r="327" spans="1:21" ht="12.75">
      <c r="A327" s="98" t="s">
        <v>379</v>
      </c>
      <c r="B327" s="44" t="s">
        <v>945</v>
      </c>
      <c r="C327" s="164"/>
      <c r="D327" s="222"/>
      <c r="E327" s="222"/>
      <c r="F327" s="222"/>
      <c r="G327" s="222"/>
      <c r="H327" s="222"/>
      <c r="I327" s="222"/>
      <c r="J327" s="222">
        <v>16.602379347240774</v>
      </c>
      <c r="K327" s="222"/>
      <c r="L327" s="222"/>
      <c r="M327" s="222"/>
      <c r="N327" s="222"/>
      <c r="O327" s="222"/>
      <c r="P327" s="222"/>
      <c r="Q327" s="222"/>
      <c r="R327" s="222"/>
      <c r="S327" s="222"/>
      <c r="T327" s="109">
        <f t="shared" si="11"/>
        <v>16.602379347240774</v>
      </c>
      <c r="U327" s="31">
        <f t="shared" si="12"/>
        <v>-1153.0745711020327</v>
      </c>
    </row>
    <row r="328" spans="1:21" ht="12.75">
      <c r="A328" s="98" t="s">
        <v>380</v>
      </c>
      <c r="B328" s="44" t="s">
        <v>946</v>
      </c>
      <c r="C328" s="164"/>
      <c r="D328" s="222"/>
      <c r="E328" s="222"/>
      <c r="F328" s="222"/>
      <c r="G328" s="222"/>
      <c r="H328" s="222"/>
      <c r="I328" s="222"/>
      <c r="J328" s="222">
        <v>15.320403503212699</v>
      </c>
      <c r="K328" s="222"/>
      <c r="L328" s="222"/>
      <c r="M328" s="222"/>
      <c r="N328" s="222"/>
      <c r="O328" s="222"/>
      <c r="P328" s="222"/>
      <c r="Q328" s="222"/>
      <c r="R328" s="222"/>
      <c r="S328" s="222"/>
      <c r="T328" s="109">
        <f t="shared" si="11"/>
        <v>15.320403503212699</v>
      </c>
      <c r="U328" s="31">
        <f t="shared" si="12"/>
        <v>-1154.3565469460607</v>
      </c>
    </row>
    <row r="329" spans="1:21" ht="12.75">
      <c r="A329" s="98" t="s">
        <v>381</v>
      </c>
      <c r="B329" s="44" t="s">
        <v>1014</v>
      </c>
      <c r="C329" s="164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>
        <v>12.207598836214274</v>
      </c>
      <c r="R329" s="222"/>
      <c r="S329" s="222"/>
      <c r="T329" s="109">
        <f t="shared" si="11"/>
        <v>12.207598836214274</v>
      </c>
      <c r="U329" s="31">
        <f t="shared" si="12"/>
        <v>-1157.4693516130592</v>
      </c>
    </row>
    <row r="330" spans="1:21" ht="12.75">
      <c r="A330" s="98" t="s">
        <v>382</v>
      </c>
      <c r="B330" s="44" t="s">
        <v>783</v>
      </c>
      <c r="C330" s="164">
        <v>2013</v>
      </c>
      <c r="D330" s="222"/>
      <c r="E330" s="222"/>
      <c r="F330" s="222"/>
      <c r="G330" s="222">
        <v>7.722689075630252</v>
      </c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109">
        <f t="shared" si="11"/>
        <v>7.722689075630252</v>
      </c>
      <c r="U330" s="31">
        <f t="shared" si="12"/>
        <v>-1161.954261373643</v>
      </c>
    </row>
    <row r="331" spans="1:21" ht="12.75">
      <c r="A331" s="98" t="s">
        <v>383</v>
      </c>
      <c r="B331" s="44"/>
      <c r="C331" s="164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109">
        <f aca="true" t="shared" si="13" ref="T331:T339"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0</v>
      </c>
      <c r="U331" s="31">
        <f t="shared" si="12"/>
        <v>-1169.6769504492734</v>
      </c>
    </row>
    <row r="332" spans="1:21" ht="12.75">
      <c r="A332" s="98" t="s">
        <v>384</v>
      </c>
      <c r="B332" s="44"/>
      <c r="C332" s="164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109">
        <f t="shared" si="13"/>
        <v>0</v>
      </c>
      <c r="U332" s="31">
        <f t="shared" si="12"/>
        <v>-1169.6769504492734</v>
      </c>
    </row>
    <row r="333" spans="1:21" ht="12.75">
      <c r="A333" s="98" t="s">
        <v>385</v>
      </c>
      <c r="B333" s="44"/>
      <c r="C333" s="164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109">
        <f t="shared" si="13"/>
        <v>0</v>
      </c>
      <c r="U333" s="31">
        <f t="shared" si="12"/>
        <v>-1169.6769504492734</v>
      </c>
    </row>
    <row r="334" spans="1:21" ht="12.75">
      <c r="A334" s="98" t="s">
        <v>386</v>
      </c>
      <c r="B334" s="44"/>
      <c r="C334" s="164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109">
        <f t="shared" si="13"/>
        <v>0</v>
      </c>
      <c r="U334" s="31">
        <f t="shared" si="12"/>
        <v>-1169.6769504492734</v>
      </c>
    </row>
    <row r="335" spans="1:21" ht="12.75">
      <c r="A335" s="98" t="s">
        <v>388</v>
      </c>
      <c r="B335" s="44"/>
      <c r="C335" s="164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109">
        <f t="shared" si="13"/>
        <v>0</v>
      </c>
      <c r="U335" s="223">
        <f t="shared" si="12"/>
        <v>-1169.6769504492734</v>
      </c>
    </row>
    <row r="336" spans="1:21" ht="12.75">
      <c r="A336" s="98" t="s">
        <v>389</v>
      </c>
      <c r="B336" s="44"/>
      <c r="C336" s="164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109">
        <f t="shared" si="13"/>
        <v>0</v>
      </c>
      <c r="U336" s="31">
        <f t="shared" si="12"/>
        <v>-1169.6769504492734</v>
      </c>
    </row>
    <row r="337" spans="1:21" ht="12.75">
      <c r="A337" s="98" t="s">
        <v>390</v>
      </c>
      <c r="B337" s="44"/>
      <c r="C337" s="164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109">
        <f t="shared" si="13"/>
        <v>0</v>
      </c>
      <c r="U337" s="31">
        <f t="shared" si="12"/>
        <v>-1169.6769504492734</v>
      </c>
    </row>
    <row r="338" spans="1:21" ht="12.75">
      <c r="A338" s="98" t="s">
        <v>391</v>
      </c>
      <c r="B338" s="44"/>
      <c r="C338" s="164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109">
        <f t="shared" si="13"/>
        <v>0</v>
      </c>
      <c r="U338" s="31">
        <f t="shared" si="12"/>
        <v>-1169.6769504492734</v>
      </c>
    </row>
    <row r="339" spans="1:21" ht="12.75">
      <c r="A339" s="98" t="s">
        <v>392</v>
      </c>
      <c r="B339" s="44"/>
      <c r="C339" s="164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109">
        <f t="shared" si="13"/>
        <v>0</v>
      </c>
      <c r="U339" s="31">
        <f t="shared" si="12"/>
        <v>-1169.6769504492734</v>
      </c>
    </row>
    <row r="340" spans="1:21" ht="12.75">
      <c r="A340" s="98" t="s">
        <v>393</v>
      </c>
      <c r="B340" s="44"/>
      <c r="C340" s="164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109">
        <f aca="true" t="shared" si="14" ref="T340:T388"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  <c r="U340" s="31">
        <f aca="true" t="shared" si="15" ref="U340:U388">T340-$T$5</f>
        <v>-1169.6769504492734</v>
      </c>
    </row>
    <row r="341" spans="1:21" ht="12.75">
      <c r="A341" s="98" t="s">
        <v>394</v>
      </c>
      <c r="B341" s="44"/>
      <c r="C341" s="164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109">
        <f t="shared" si="14"/>
        <v>0</v>
      </c>
      <c r="U341" s="31">
        <f t="shared" si="15"/>
        <v>-1169.6769504492734</v>
      </c>
    </row>
    <row r="342" spans="1:21" ht="12.75">
      <c r="A342" s="98" t="s">
        <v>395</v>
      </c>
      <c r="B342" s="44"/>
      <c r="C342" s="164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109">
        <f t="shared" si="14"/>
        <v>0</v>
      </c>
      <c r="U342" s="31">
        <f t="shared" si="15"/>
        <v>-1169.6769504492734</v>
      </c>
    </row>
    <row r="343" spans="1:21" ht="12.75">
      <c r="A343" s="98" t="s">
        <v>396</v>
      </c>
      <c r="B343" s="44"/>
      <c r="C343" s="164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109">
        <f t="shared" si="14"/>
        <v>0</v>
      </c>
      <c r="U343" s="31">
        <f t="shared" si="15"/>
        <v>-1169.6769504492734</v>
      </c>
    </row>
    <row r="344" spans="1:21" ht="12.75">
      <c r="A344" s="98" t="s">
        <v>397</v>
      </c>
      <c r="B344" s="44"/>
      <c r="C344" s="164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109">
        <f t="shared" si="14"/>
        <v>0</v>
      </c>
      <c r="U344" s="31">
        <f t="shared" si="15"/>
        <v>-1169.6769504492734</v>
      </c>
    </row>
    <row r="345" spans="1:21" ht="12.75">
      <c r="A345" s="98" t="s">
        <v>398</v>
      </c>
      <c r="B345" s="44"/>
      <c r="C345" s="164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109">
        <f t="shared" si="14"/>
        <v>0</v>
      </c>
      <c r="U345" s="31">
        <f t="shared" si="15"/>
        <v>-1169.6769504492734</v>
      </c>
    </row>
    <row r="346" spans="1:21" ht="12.75">
      <c r="A346" s="98" t="s">
        <v>399</v>
      </c>
      <c r="B346" s="44"/>
      <c r="C346" s="164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109">
        <f t="shared" si="14"/>
        <v>0</v>
      </c>
      <c r="U346" s="31">
        <f t="shared" si="15"/>
        <v>-1169.6769504492734</v>
      </c>
    </row>
    <row r="347" spans="1:21" ht="12.75">
      <c r="A347" s="98" t="s">
        <v>400</v>
      </c>
      <c r="B347" s="44"/>
      <c r="C347" s="164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109">
        <f t="shared" si="14"/>
        <v>0</v>
      </c>
      <c r="U347" s="31">
        <f t="shared" si="15"/>
        <v>-1169.6769504492734</v>
      </c>
    </row>
    <row r="348" spans="1:21" ht="12.75">
      <c r="A348" s="98" t="s">
        <v>401</v>
      </c>
      <c r="B348" s="44"/>
      <c r="C348" s="164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109">
        <f t="shared" si="14"/>
        <v>0</v>
      </c>
      <c r="U348" s="31">
        <f t="shared" si="15"/>
        <v>-1169.6769504492734</v>
      </c>
    </row>
    <row r="349" spans="1:21" ht="12.75">
      <c r="A349" s="98" t="s">
        <v>402</v>
      </c>
      <c r="B349" s="44"/>
      <c r="C349" s="164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109">
        <f t="shared" si="14"/>
        <v>0</v>
      </c>
      <c r="U349" s="31">
        <f t="shared" si="15"/>
        <v>-1169.6769504492734</v>
      </c>
    </row>
    <row r="350" spans="1:21" ht="12.75">
      <c r="A350" s="98" t="s">
        <v>403</v>
      </c>
      <c r="B350" s="44"/>
      <c r="C350" s="164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109">
        <f t="shared" si="14"/>
        <v>0</v>
      </c>
      <c r="U350" s="31">
        <f t="shared" si="15"/>
        <v>-1169.6769504492734</v>
      </c>
    </row>
    <row r="351" spans="1:21" ht="12.75">
      <c r="A351" s="98" t="s">
        <v>404</v>
      </c>
      <c r="B351" s="44"/>
      <c r="C351" s="164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109">
        <f t="shared" si="14"/>
        <v>0</v>
      </c>
      <c r="U351" s="31">
        <f t="shared" si="15"/>
        <v>-1169.6769504492734</v>
      </c>
    </row>
    <row r="352" spans="1:21" ht="12.75">
      <c r="A352" s="98" t="s">
        <v>405</v>
      </c>
      <c r="B352" s="44"/>
      <c r="C352" s="164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109">
        <f t="shared" si="14"/>
        <v>0</v>
      </c>
      <c r="U352" s="31">
        <f t="shared" si="15"/>
        <v>-1169.6769504492734</v>
      </c>
    </row>
    <row r="353" spans="1:21" ht="12.75">
      <c r="A353" s="98" t="s">
        <v>406</v>
      </c>
      <c r="B353" s="44"/>
      <c r="C353" s="164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109">
        <f t="shared" si="14"/>
        <v>0</v>
      </c>
      <c r="U353" s="31">
        <f t="shared" si="15"/>
        <v>-1169.6769504492734</v>
      </c>
    </row>
    <row r="354" spans="1:21" ht="12.75">
      <c r="A354" s="98" t="s">
        <v>407</v>
      </c>
      <c r="B354" s="44"/>
      <c r="C354" s="164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109">
        <f t="shared" si="14"/>
        <v>0</v>
      </c>
      <c r="U354" s="31">
        <f t="shared" si="15"/>
        <v>-1169.6769504492734</v>
      </c>
    </row>
    <row r="355" spans="1:21" ht="12.75">
      <c r="A355" s="98" t="s">
        <v>408</v>
      </c>
      <c r="B355" s="44"/>
      <c r="C355" s="164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109">
        <f t="shared" si="14"/>
        <v>0</v>
      </c>
      <c r="U355" s="31">
        <f t="shared" si="15"/>
        <v>-1169.6769504492734</v>
      </c>
    </row>
    <row r="356" spans="1:21" ht="12.75">
      <c r="A356" s="98" t="s">
        <v>409</v>
      </c>
      <c r="B356" s="44"/>
      <c r="C356" s="164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109">
        <f t="shared" si="14"/>
        <v>0</v>
      </c>
      <c r="U356" s="31">
        <f t="shared" si="15"/>
        <v>-1169.6769504492734</v>
      </c>
    </row>
    <row r="357" spans="1:21" ht="12.75">
      <c r="A357" s="98" t="s">
        <v>410</v>
      </c>
      <c r="B357" s="44"/>
      <c r="C357" s="164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109">
        <f t="shared" si="14"/>
        <v>0</v>
      </c>
      <c r="U357" s="31">
        <f t="shared" si="15"/>
        <v>-1169.6769504492734</v>
      </c>
    </row>
    <row r="358" spans="1:21" ht="12.75">
      <c r="A358" s="98" t="s">
        <v>411</v>
      </c>
      <c r="B358" s="44"/>
      <c r="C358" s="164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109">
        <f t="shared" si="14"/>
        <v>0</v>
      </c>
      <c r="U358" s="31">
        <f t="shared" si="15"/>
        <v>-1169.6769504492734</v>
      </c>
    </row>
    <row r="359" spans="1:21" ht="12.75">
      <c r="A359" s="98" t="s">
        <v>412</v>
      </c>
      <c r="B359" s="44"/>
      <c r="C359" s="164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109">
        <f t="shared" si="14"/>
        <v>0</v>
      </c>
      <c r="U359" s="31">
        <f t="shared" si="15"/>
        <v>-1169.6769504492734</v>
      </c>
    </row>
    <row r="360" spans="1:21" ht="12.75">
      <c r="A360" s="98" t="s">
        <v>413</v>
      </c>
      <c r="B360" s="44"/>
      <c r="C360" s="164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109">
        <f t="shared" si="14"/>
        <v>0</v>
      </c>
      <c r="U360" s="31">
        <f t="shared" si="15"/>
        <v>-1169.6769504492734</v>
      </c>
    </row>
    <row r="361" spans="1:21" ht="12.75">
      <c r="A361" s="98" t="s">
        <v>414</v>
      </c>
      <c r="B361" s="44"/>
      <c r="C361" s="164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109">
        <f t="shared" si="14"/>
        <v>0</v>
      </c>
      <c r="U361" s="31">
        <f t="shared" si="15"/>
        <v>-1169.6769504492734</v>
      </c>
    </row>
    <row r="362" spans="1:21" ht="12.75">
      <c r="A362" s="98" t="s">
        <v>415</v>
      </c>
      <c r="B362" s="44"/>
      <c r="C362" s="164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109">
        <f t="shared" si="14"/>
        <v>0</v>
      </c>
      <c r="U362" s="31">
        <f t="shared" si="15"/>
        <v>-1169.6769504492734</v>
      </c>
    </row>
    <row r="363" spans="1:21" ht="12.75">
      <c r="A363" s="98" t="s">
        <v>416</v>
      </c>
      <c r="B363" s="44"/>
      <c r="C363" s="218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109">
        <f t="shared" si="14"/>
        <v>0</v>
      </c>
      <c r="U363" s="31">
        <f t="shared" si="15"/>
        <v>-1169.6769504492734</v>
      </c>
    </row>
    <row r="364" spans="1:21" ht="12.75">
      <c r="A364" s="98" t="s">
        <v>417</v>
      </c>
      <c r="B364" s="44"/>
      <c r="C364" s="164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109">
        <f t="shared" si="14"/>
        <v>0</v>
      </c>
      <c r="U364" s="31">
        <f t="shared" si="15"/>
        <v>-1169.6769504492734</v>
      </c>
    </row>
    <row r="365" spans="1:21" ht="12.75">
      <c r="A365" s="98" t="s">
        <v>418</v>
      </c>
      <c r="B365" s="44"/>
      <c r="C365" s="164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109">
        <f t="shared" si="14"/>
        <v>0</v>
      </c>
      <c r="U365" s="31">
        <f t="shared" si="15"/>
        <v>-1169.6769504492734</v>
      </c>
    </row>
    <row r="366" spans="1:21" ht="12.75">
      <c r="A366" s="98" t="s">
        <v>419</v>
      </c>
      <c r="B366" s="44"/>
      <c r="C366" s="164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109">
        <f t="shared" si="14"/>
        <v>0</v>
      </c>
      <c r="U366" s="31">
        <f t="shared" si="15"/>
        <v>-1169.6769504492734</v>
      </c>
    </row>
    <row r="367" spans="1:21" ht="12.75">
      <c r="A367" s="98" t="s">
        <v>420</v>
      </c>
      <c r="B367" s="44"/>
      <c r="C367" s="164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109">
        <f t="shared" si="14"/>
        <v>0</v>
      </c>
      <c r="U367" s="31">
        <f t="shared" si="15"/>
        <v>-1169.6769504492734</v>
      </c>
    </row>
    <row r="368" spans="1:21" ht="12.75">
      <c r="A368" s="98" t="s">
        <v>421</v>
      </c>
      <c r="B368" s="44"/>
      <c r="C368" s="164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109">
        <f t="shared" si="14"/>
        <v>0</v>
      </c>
      <c r="U368" s="31">
        <f t="shared" si="15"/>
        <v>-1169.6769504492734</v>
      </c>
    </row>
    <row r="369" spans="1:21" ht="12.75">
      <c r="A369" s="98" t="s">
        <v>422</v>
      </c>
      <c r="B369" s="44"/>
      <c r="C369" s="218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109">
        <f t="shared" si="14"/>
        <v>0</v>
      </c>
      <c r="U369" s="31">
        <f t="shared" si="15"/>
        <v>-1169.6769504492734</v>
      </c>
    </row>
    <row r="370" spans="1:21" ht="12.75">
      <c r="A370" s="98" t="s">
        <v>423</v>
      </c>
      <c r="B370" s="44"/>
      <c r="C370" s="164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109">
        <f t="shared" si="14"/>
        <v>0</v>
      </c>
      <c r="U370" s="31">
        <f t="shared" si="15"/>
        <v>-1169.6769504492734</v>
      </c>
    </row>
    <row r="371" spans="1:21" ht="12.75">
      <c r="A371" s="98" t="s">
        <v>424</v>
      </c>
      <c r="B371" s="44"/>
      <c r="C371" s="164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109">
        <f t="shared" si="14"/>
        <v>0</v>
      </c>
      <c r="U371" s="31">
        <f t="shared" si="15"/>
        <v>-1169.6769504492734</v>
      </c>
    </row>
    <row r="372" spans="1:21" ht="12.75">
      <c r="A372" s="98" t="s">
        <v>425</v>
      </c>
      <c r="B372" s="44"/>
      <c r="C372" s="164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109">
        <f t="shared" si="14"/>
        <v>0</v>
      </c>
      <c r="U372" s="31">
        <f t="shared" si="15"/>
        <v>-1169.6769504492734</v>
      </c>
    </row>
    <row r="373" spans="1:21" ht="12.75">
      <c r="A373" s="98" t="s">
        <v>426</v>
      </c>
      <c r="B373" s="44"/>
      <c r="C373" s="218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109">
        <f t="shared" si="14"/>
        <v>0</v>
      </c>
      <c r="U373" s="31">
        <f t="shared" si="15"/>
        <v>-1169.6769504492734</v>
      </c>
    </row>
    <row r="374" spans="1:21" ht="12.75">
      <c r="A374" s="98" t="s">
        <v>427</v>
      </c>
      <c r="B374" s="44"/>
      <c r="C374" s="164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109">
        <f t="shared" si="14"/>
        <v>0</v>
      </c>
      <c r="U374" s="31">
        <f t="shared" si="15"/>
        <v>-1169.6769504492734</v>
      </c>
    </row>
    <row r="375" spans="1:21" ht="12.75">
      <c r="A375" s="98" t="s">
        <v>428</v>
      </c>
      <c r="B375" s="44"/>
      <c r="C375" s="164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109">
        <f t="shared" si="14"/>
        <v>0</v>
      </c>
      <c r="U375" s="31">
        <f t="shared" si="15"/>
        <v>-1169.6769504492734</v>
      </c>
    </row>
    <row r="376" spans="1:21" ht="12.75">
      <c r="A376" s="98" t="s">
        <v>429</v>
      </c>
      <c r="B376" s="44"/>
      <c r="C376" s="164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109">
        <f t="shared" si="14"/>
        <v>0</v>
      </c>
      <c r="U376" s="31">
        <f t="shared" si="15"/>
        <v>-1169.6769504492734</v>
      </c>
    </row>
    <row r="377" spans="1:21" ht="12.75">
      <c r="A377" s="98" t="s">
        <v>430</v>
      </c>
      <c r="B377" s="44"/>
      <c r="C377" s="164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109">
        <f t="shared" si="14"/>
        <v>0</v>
      </c>
      <c r="U377" s="31">
        <f t="shared" si="15"/>
        <v>-1169.6769504492734</v>
      </c>
    </row>
    <row r="378" spans="1:21" ht="12.75">
      <c r="A378" s="98" t="s">
        <v>431</v>
      </c>
      <c r="B378" s="44"/>
      <c r="C378" s="164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109">
        <f t="shared" si="14"/>
        <v>0</v>
      </c>
      <c r="U378" s="31">
        <f t="shared" si="15"/>
        <v>-1169.6769504492734</v>
      </c>
    </row>
    <row r="379" spans="1:21" ht="12.75">
      <c r="A379" s="98" t="s">
        <v>432</v>
      </c>
      <c r="B379" s="44"/>
      <c r="C379" s="164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109">
        <f t="shared" si="14"/>
        <v>0</v>
      </c>
      <c r="U379" s="31">
        <f t="shared" si="15"/>
        <v>-1169.6769504492734</v>
      </c>
    </row>
    <row r="380" spans="1:21" ht="12.75">
      <c r="A380" s="98" t="s">
        <v>433</v>
      </c>
      <c r="B380" s="44"/>
      <c r="C380" s="164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109">
        <f t="shared" si="14"/>
        <v>0</v>
      </c>
      <c r="U380" s="31">
        <f t="shared" si="15"/>
        <v>-1169.6769504492734</v>
      </c>
    </row>
    <row r="381" spans="1:21" ht="12.75">
      <c r="A381" s="98" t="s">
        <v>434</v>
      </c>
      <c r="B381" s="44"/>
      <c r="C381" s="164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109">
        <f t="shared" si="14"/>
        <v>0</v>
      </c>
      <c r="U381" s="31">
        <f t="shared" si="15"/>
        <v>-1169.6769504492734</v>
      </c>
    </row>
    <row r="382" spans="1:21" ht="12.75">
      <c r="A382" s="98" t="s">
        <v>435</v>
      </c>
      <c r="B382" s="44"/>
      <c r="C382" s="164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109">
        <f t="shared" si="14"/>
        <v>0</v>
      </c>
      <c r="U382" s="31">
        <f t="shared" si="15"/>
        <v>-1169.6769504492734</v>
      </c>
    </row>
    <row r="383" spans="1:21" ht="12.75">
      <c r="A383" s="98" t="s">
        <v>436</v>
      </c>
      <c r="B383" s="44"/>
      <c r="C383" s="164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109">
        <f t="shared" si="14"/>
        <v>0</v>
      </c>
      <c r="U383" s="31">
        <f t="shared" si="15"/>
        <v>-1169.6769504492734</v>
      </c>
    </row>
    <row r="384" spans="1:21" ht="12.75">
      <c r="A384" s="224" t="s">
        <v>437</v>
      </c>
      <c r="B384" s="225"/>
      <c r="C384" s="164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7">
        <f t="shared" si="14"/>
        <v>0</v>
      </c>
      <c r="U384" s="31">
        <f t="shared" si="15"/>
        <v>-1169.6769504492734</v>
      </c>
    </row>
    <row r="385" spans="1:21" ht="12.75">
      <c r="A385" s="98" t="s">
        <v>438</v>
      </c>
      <c r="B385" s="44"/>
      <c r="C385" s="164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109">
        <f t="shared" si="14"/>
        <v>0</v>
      </c>
      <c r="U385" s="228">
        <f t="shared" si="15"/>
        <v>-1169.6769504492734</v>
      </c>
    </row>
    <row r="386" spans="1:21" ht="12.75">
      <c r="A386" s="98" t="s">
        <v>439</v>
      </c>
      <c r="B386" s="229"/>
      <c r="C386" s="164"/>
      <c r="D386" s="172"/>
      <c r="E386" s="230"/>
      <c r="F386" s="172"/>
      <c r="G386" s="172"/>
      <c r="H386" s="172"/>
      <c r="I386" s="172"/>
      <c r="J386" s="172"/>
      <c r="K386" s="172"/>
      <c r="L386" s="172"/>
      <c r="M386" s="231"/>
      <c r="N386" s="172"/>
      <c r="O386" s="172"/>
      <c r="P386" s="172"/>
      <c r="Q386" s="172"/>
      <c r="R386" s="172"/>
      <c r="S386" s="172"/>
      <c r="T386" s="109">
        <f t="shared" si="14"/>
        <v>0</v>
      </c>
      <c r="U386" s="228">
        <f t="shared" si="15"/>
        <v>-1169.6769504492734</v>
      </c>
    </row>
    <row r="387" spans="1:21" ht="12.75">
      <c r="A387" s="98" t="s">
        <v>440</v>
      </c>
      <c r="B387" s="229"/>
      <c r="C387" s="164"/>
      <c r="D387" s="172"/>
      <c r="E387" s="230"/>
      <c r="F387" s="172"/>
      <c r="G387" s="172"/>
      <c r="H387" s="172"/>
      <c r="I387" s="172"/>
      <c r="J387" s="172"/>
      <c r="K387" s="172"/>
      <c r="L387" s="172"/>
      <c r="M387" s="231"/>
      <c r="N387" s="172"/>
      <c r="O387" s="172"/>
      <c r="P387" s="172"/>
      <c r="Q387" s="172"/>
      <c r="R387" s="172"/>
      <c r="S387" s="172"/>
      <c r="T387" s="109">
        <f t="shared" si="14"/>
        <v>0</v>
      </c>
      <c r="U387" s="228">
        <f t="shared" si="15"/>
        <v>-1169.6769504492734</v>
      </c>
    </row>
    <row r="388" spans="1:21" ht="12.75">
      <c r="A388" s="98" t="s">
        <v>441</v>
      </c>
      <c r="B388" s="229"/>
      <c r="C388" s="164"/>
      <c r="D388" s="172"/>
      <c r="E388" s="230"/>
      <c r="F388" s="172"/>
      <c r="G388" s="172"/>
      <c r="H388" s="172"/>
      <c r="I388" s="172"/>
      <c r="J388" s="172"/>
      <c r="K388" s="172"/>
      <c r="L388" s="172"/>
      <c r="M388" s="231"/>
      <c r="N388" s="172"/>
      <c r="O388" s="172"/>
      <c r="P388" s="172"/>
      <c r="Q388" s="172"/>
      <c r="R388" s="172"/>
      <c r="S388" s="172"/>
      <c r="T388" s="109">
        <f t="shared" si="14"/>
        <v>0</v>
      </c>
      <c r="U388" s="228">
        <f t="shared" si="15"/>
        <v>-1169.6769504492734</v>
      </c>
    </row>
    <row r="389" spans="1:21" ht="12.75">
      <c r="A389" s="98" t="s">
        <v>442</v>
      </c>
      <c r="B389" s="229"/>
      <c r="C389" s="164"/>
      <c r="D389" s="172"/>
      <c r="E389" s="230"/>
      <c r="F389" s="172"/>
      <c r="G389" s="172"/>
      <c r="H389" s="172"/>
      <c r="I389" s="172"/>
      <c r="J389" s="172"/>
      <c r="K389" s="172"/>
      <c r="L389" s="172"/>
      <c r="M389" s="231"/>
      <c r="N389" s="172"/>
      <c r="O389" s="172"/>
      <c r="P389" s="172"/>
      <c r="Q389" s="172"/>
      <c r="R389" s="172"/>
      <c r="S389" s="172"/>
      <c r="T389" s="109">
        <f aca="true" t="shared" si="16" ref="T389:T416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  <c r="U389" s="228">
        <f aca="true" t="shared" si="17" ref="U389:U416">T389-$T$5</f>
        <v>-1169.6769504492734</v>
      </c>
    </row>
    <row r="390" spans="1:21" ht="12.75">
      <c r="A390" s="98" t="s">
        <v>443</v>
      </c>
      <c r="B390" s="229"/>
      <c r="C390" s="164"/>
      <c r="D390" s="172"/>
      <c r="E390" s="230"/>
      <c r="F390" s="172"/>
      <c r="G390" s="172"/>
      <c r="H390" s="172"/>
      <c r="I390" s="172"/>
      <c r="J390" s="172"/>
      <c r="K390" s="172"/>
      <c r="L390" s="172"/>
      <c r="M390" s="231"/>
      <c r="N390" s="172"/>
      <c r="O390" s="172"/>
      <c r="P390" s="172"/>
      <c r="Q390" s="172"/>
      <c r="R390" s="172"/>
      <c r="S390" s="172"/>
      <c r="T390" s="109">
        <f t="shared" si="16"/>
        <v>0</v>
      </c>
      <c r="U390" s="228">
        <f t="shared" si="17"/>
        <v>-1169.6769504492734</v>
      </c>
    </row>
    <row r="391" spans="1:21" ht="12.75">
      <c r="A391" s="98" t="s">
        <v>444</v>
      </c>
      <c r="B391" s="229"/>
      <c r="C391" s="164"/>
      <c r="D391" s="172"/>
      <c r="E391" s="230"/>
      <c r="F391" s="172"/>
      <c r="G391" s="172"/>
      <c r="H391" s="172"/>
      <c r="I391" s="172"/>
      <c r="J391" s="172"/>
      <c r="K391" s="172"/>
      <c r="L391" s="172"/>
      <c r="M391" s="231"/>
      <c r="N391" s="172"/>
      <c r="O391" s="172"/>
      <c r="P391" s="172"/>
      <c r="Q391" s="172"/>
      <c r="R391" s="172"/>
      <c r="S391" s="172"/>
      <c r="T391" s="109">
        <f t="shared" si="16"/>
        <v>0</v>
      </c>
      <c r="U391" s="228">
        <f t="shared" si="17"/>
        <v>-1169.6769504492734</v>
      </c>
    </row>
    <row r="392" spans="1:21" ht="12.75">
      <c r="A392" s="98" t="s">
        <v>445</v>
      </c>
      <c r="B392" s="229"/>
      <c r="C392" s="164"/>
      <c r="D392" s="172"/>
      <c r="E392" s="230"/>
      <c r="F392" s="172"/>
      <c r="G392" s="172"/>
      <c r="H392" s="172"/>
      <c r="I392" s="172"/>
      <c r="J392" s="172"/>
      <c r="K392" s="172"/>
      <c r="L392" s="172"/>
      <c r="M392" s="231"/>
      <c r="N392" s="172"/>
      <c r="O392" s="172"/>
      <c r="P392" s="172"/>
      <c r="Q392" s="172"/>
      <c r="R392" s="172"/>
      <c r="S392" s="172"/>
      <c r="T392" s="109">
        <f t="shared" si="16"/>
        <v>0</v>
      </c>
      <c r="U392" s="228">
        <f t="shared" si="17"/>
        <v>-1169.6769504492734</v>
      </c>
    </row>
    <row r="393" spans="1:21" ht="12.75">
      <c r="A393" s="98" t="s">
        <v>446</v>
      </c>
      <c r="B393" s="229"/>
      <c r="C393" s="164"/>
      <c r="D393" s="172"/>
      <c r="E393" s="230"/>
      <c r="F393" s="172"/>
      <c r="G393" s="172"/>
      <c r="H393" s="172"/>
      <c r="I393" s="172"/>
      <c r="J393" s="172"/>
      <c r="K393" s="172"/>
      <c r="L393" s="172"/>
      <c r="M393" s="231"/>
      <c r="N393" s="172"/>
      <c r="O393" s="172"/>
      <c r="P393" s="172"/>
      <c r="Q393" s="172"/>
      <c r="R393" s="172"/>
      <c r="S393" s="172"/>
      <c r="T393" s="109">
        <f t="shared" si="16"/>
        <v>0</v>
      </c>
      <c r="U393" s="228">
        <f t="shared" si="17"/>
        <v>-1169.6769504492734</v>
      </c>
    </row>
    <row r="394" spans="1:21" ht="12.75">
      <c r="A394" s="98" t="s">
        <v>447</v>
      </c>
      <c r="B394" s="229"/>
      <c r="C394" s="164"/>
      <c r="D394" s="172"/>
      <c r="E394" s="230"/>
      <c r="F394" s="172"/>
      <c r="G394" s="172"/>
      <c r="H394" s="172"/>
      <c r="I394" s="172"/>
      <c r="J394" s="172"/>
      <c r="K394" s="172"/>
      <c r="L394" s="172"/>
      <c r="M394" s="231"/>
      <c r="N394" s="172"/>
      <c r="O394" s="172"/>
      <c r="P394" s="172"/>
      <c r="Q394" s="172"/>
      <c r="R394" s="172"/>
      <c r="S394" s="172"/>
      <c r="T394" s="109">
        <f t="shared" si="16"/>
        <v>0</v>
      </c>
      <c r="U394" s="228">
        <f t="shared" si="17"/>
        <v>-1169.6769504492734</v>
      </c>
    </row>
    <row r="395" spans="1:21" ht="12.75">
      <c r="A395" s="98" t="s">
        <v>448</v>
      </c>
      <c r="B395" s="229"/>
      <c r="C395" s="164"/>
      <c r="D395" s="172"/>
      <c r="E395" s="230"/>
      <c r="F395" s="172"/>
      <c r="G395" s="172"/>
      <c r="H395" s="172"/>
      <c r="I395" s="172"/>
      <c r="J395" s="172"/>
      <c r="K395" s="172"/>
      <c r="L395" s="172"/>
      <c r="M395" s="231"/>
      <c r="N395" s="172"/>
      <c r="O395" s="172"/>
      <c r="P395" s="172"/>
      <c r="Q395" s="172"/>
      <c r="R395" s="172"/>
      <c r="S395" s="172"/>
      <c r="T395" s="109">
        <f t="shared" si="16"/>
        <v>0</v>
      </c>
      <c r="U395" s="228">
        <f t="shared" si="17"/>
        <v>-1169.6769504492734</v>
      </c>
    </row>
    <row r="396" spans="1:21" ht="12.75">
      <c r="A396" s="98" t="s">
        <v>449</v>
      </c>
      <c r="B396" s="229"/>
      <c r="C396" s="164"/>
      <c r="D396" s="172"/>
      <c r="E396" s="230"/>
      <c r="F396" s="172"/>
      <c r="G396" s="172"/>
      <c r="H396" s="172"/>
      <c r="I396" s="172"/>
      <c r="J396" s="172"/>
      <c r="K396" s="172"/>
      <c r="L396" s="172"/>
      <c r="M396" s="231"/>
      <c r="N396" s="172"/>
      <c r="O396" s="172"/>
      <c r="P396" s="172"/>
      <c r="Q396" s="172"/>
      <c r="R396" s="172"/>
      <c r="S396" s="172"/>
      <c r="T396" s="109">
        <f t="shared" si="16"/>
        <v>0</v>
      </c>
      <c r="U396" s="228">
        <f t="shared" si="17"/>
        <v>-1169.6769504492734</v>
      </c>
    </row>
    <row r="397" spans="1:21" ht="12.75">
      <c r="A397" s="98" t="s">
        <v>450</v>
      </c>
      <c r="B397" s="249"/>
      <c r="C397" s="164"/>
      <c r="D397" s="172"/>
      <c r="E397" s="230"/>
      <c r="F397" s="172"/>
      <c r="G397" s="172"/>
      <c r="H397" s="172"/>
      <c r="I397" s="172"/>
      <c r="J397" s="172"/>
      <c r="K397" s="172"/>
      <c r="L397" s="172"/>
      <c r="M397" s="231"/>
      <c r="N397" s="172"/>
      <c r="O397" s="172"/>
      <c r="P397" s="172"/>
      <c r="Q397" s="172"/>
      <c r="R397" s="172"/>
      <c r="S397" s="172"/>
      <c r="T397" s="109">
        <f t="shared" si="16"/>
        <v>0</v>
      </c>
      <c r="U397" s="228">
        <f t="shared" si="17"/>
        <v>-1169.6769504492734</v>
      </c>
    </row>
    <row r="398" spans="1:21" ht="12.75">
      <c r="A398" s="98" t="s">
        <v>451</v>
      </c>
      <c r="B398" s="229"/>
      <c r="C398" s="164"/>
      <c r="D398" s="172"/>
      <c r="E398" s="230"/>
      <c r="F398" s="172"/>
      <c r="G398" s="172"/>
      <c r="H398" s="172"/>
      <c r="I398" s="172"/>
      <c r="J398" s="172"/>
      <c r="K398" s="172"/>
      <c r="L398" s="172"/>
      <c r="M398" s="231"/>
      <c r="N398" s="172"/>
      <c r="O398" s="172"/>
      <c r="P398" s="172"/>
      <c r="Q398" s="172"/>
      <c r="R398" s="172"/>
      <c r="S398" s="172"/>
      <c r="T398" s="109">
        <f t="shared" si="16"/>
        <v>0</v>
      </c>
      <c r="U398" s="228">
        <f t="shared" si="17"/>
        <v>-1169.6769504492734</v>
      </c>
    </row>
    <row r="399" spans="1:21" ht="12.75">
      <c r="A399" s="98" t="s">
        <v>452</v>
      </c>
      <c r="B399" s="229"/>
      <c r="C399" s="164"/>
      <c r="D399" s="172"/>
      <c r="E399" s="230"/>
      <c r="F399" s="172"/>
      <c r="G399" s="172"/>
      <c r="H399" s="172"/>
      <c r="I399" s="172"/>
      <c r="J399" s="172"/>
      <c r="K399" s="172"/>
      <c r="L399" s="172"/>
      <c r="M399" s="231"/>
      <c r="N399" s="172"/>
      <c r="O399" s="172"/>
      <c r="P399" s="172"/>
      <c r="Q399" s="172"/>
      <c r="R399" s="172"/>
      <c r="S399" s="172"/>
      <c r="T399" s="109">
        <f t="shared" si="16"/>
        <v>0</v>
      </c>
      <c r="U399" s="228">
        <f t="shared" si="17"/>
        <v>-1169.6769504492734</v>
      </c>
    </row>
    <row r="400" spans="1:21" ht="12.75">
      <c r="A400" s="98" t="s">
        <v>453</v>
      </c>
      <c r="B400" s="229"/>
      <c r="C400" s="164"/>
      <c r="D400" s="172"/>
      <c r="E400" s="230"/>
      <c r="F400" s="172"/>
      <c r="G400" s="172"/>
      <c r="H400" s="172"/>
      <c r="I400" s="172"/>
      <c r="J400" s="172"/>
      <c r="K400" s="172"/>
      <c r="L400" s="172"/>
      <c r="M400" s="231"/>
      <c r="N400" s="172"/>
      <c r="O400" s="172"/>
      <c r="P400" s="172"/>
      <c r="Q400" s="172"/>
      <c r="R400" s="172"/>
      <c r="S400" s="172"/>
      <c r="T400" s="109">
        <f t="shared" si="16"/>
        <v>0</v>
      </c>
      <c r="U400" s="228">
        <f t="shared" si="17"/>
        <v>-1169.6769504492734</v>
      </c>
    </row>
    <row r="401" spans="1:21" ht="12.75">
      <c r="A401" s="98" t="s">
        <v>454</v>
      </c>
      <c r="B401" s="229"/>
      <c r="C401" s="164"/>
      <c r="D401" s="172"/>
      <c r="E401" s="230"/>
      <c r="F401" s="172"/>
      <c r="G401" s="172"/>
      <c r="H401" s="172"/>
      <c r="I401" s="172"/>
      <c r="J401" s="172"/>
      <c r="K401" s="172"/>
      <c r="L401" s="172"/>
      <c r="M401" s="231"/>
      <c r="N401" s="172"/>
      <c r="O401" s="172"/>
      <c r="P401" s="172"/>
      <c r="Q401" s="172"/>
      <c r="R401" s="172"/>
      <c r="S401" s="172"/>
      <c r="T401" s="109">
        <f t="shared" si="16"/>
        <v>0</v>
      </c>
      <c r="U401" s="228">
        <f t="shared" si="17"/>
        <v>-1169.6769504492734</v>
      </c>
    </row>
    <row r="402" spans="1:21" ht="12.75">
      <c r="A402" s="98" t="s">
        <v>455</v>
      </c>
      <c r="B402" s="229"/>
      <c r="C402" s="164"/>
      <c r="D402" s="172"/>
      <c r="E402" s="230"/>
      <c r="F402" s="172"/>
      <c r="G402" s="172"/>
      <c r="H402" s="172"/>
      <c r="I402" s="172"/>
      <c r="J402" s="172"/>
      <c r="K402" s="172"/>
      <c r="L402" s="172"/>
      <c r="M402" s="231"/>
      <c r="N402" s="172"/>
      <c r="O402" s="172"/>
      <c r="P402" s="172"/>
      <c r="Q402" s="172"/>
      <c r="R402" s="172"/>
      <c r="S402" s="172"/>
      <c r="T402" s="109">
        <f t="shared" si="16"/>
        <v>0</v>
      </c>
      <c r="U402" s="228">
        <f t="shared" si="17"/>
        <v>-1169.6769504492734</v>
      </c>
    </row>
    <row r="403" spans="1:21" ht="12.75">
      <c r="A403" s="98" t="s">
        <v>456</v>
      </c>
      <c r="B403" s="229"/>
      <c r="C403" s="164"/>
      <c r="D403" s="172"/>
      <c r="E403" s="230"/>
      <c r="F403" s="172"/>
      <c r="G403" s="172"/>
      <c r="H403" s="172"/>
      <c r="I403" s="172"/>
      <c r="J403" s="172"/>
      <c r="K403" s="172"/>
      <c r="L403" s="172"/>
      <c r="M403" s="231"/>
      <c r="N403" s="172"/>
      <c r="O403" s="172"/>
      <c r="P403" s="172"/>
      <c r="Q403" s="172"/>
      <c r="R403" s="172"/>
      <c r="S403" s="172"/>
      <c r="T403" s="109">
        <f t="shared" si="16"/>
        <v>0</v>
      </c>
      <c r="U403" s="228">
        <f t="shared" si="17"/>
        <v>-1169.6769504492734</v>
      </c>
    </row>
    <row r="404" spans="1:21" ht="12.75">
      <c r="A404" s="98" t="s">
        <v>457</v>
      </c>
      <c r="B404" s="229"/>
      <c r="C404" s="164"/>
      <c r="D404" s="172"/>
      <c r="E404" s="230"/>
      <c r="F404" s="172"/>
      <c r="G404" s="172"/>
      <c r="H404" s="172"/>
      <c r="I404" s="172"/>
      <c r="J404" s="172"/>
      <c r="K404" s="172"/>
      <c r="L404" s="172"/>
      <c r="M404" s="231"/>
      <c r="N404" s="172"/>
      <c r="O404" s="172"/>
      <c r="P404" s="172"/>
      <c r="Q404" s="172"/>
      <c r="R404" s="172"/>
      <c r="S404" s="172"/>
      <c r="T404" s="109">
        <f t="shared" si="16"/>
        <v>0</v>
      </c>
      <c r="U404" s="228">
        <f t="shared" si="17"/>
        <v>-1169.6769504492734</v>
      </c>
    </row>
    <row r="405" spans="1:21" ht="12.75">
      <c r="A405" s="98" t="s">
        <v>458</v>
      </c>
      <c r="B405" s="229"/>
      <c r="C405" s="164"/>
      <c r="D405" s="172"/>
      <c r="E405" s="230"/>
      <c r="F405" s="172"/>
      <c r="G405" s="172"/>
      <c r="H405" s="172"/>
      <c r="I405" s="172"/>
      <c r="J405" s="172"/>
      <c r="K405" s="172"/>
      <c r="L405" s="172"/>
      <c r="M405" s="231"/>
      <c r="N405" s="172"/>
      <c r="O405" s="172"/>
      <c r="P405" s="172"/>
      <c r="Q405" s="172"/>
      <c r="R405" s="172"/>
      <c r="S405" s="172"/>
      <c r="T405" s="109">
        <f t="shared" si="16"/>
        <v>0</v>
      </c>
      <c r="U405" s="228">
        <f t="shared" si="17"/>
        <v>-1169.6769504492734</v>
      </c>
    </row>
    <row r="406" spans="1:21" ht="12.75">
      <c r="A406" s="98" t="s">
        <v>459</v>
      </c>
      <c r="B406" s="229"/>
      <c r="C406" s="218"/>
      <c r="D406" s="172"/>
      <c r="E406" s="230"/>
      <c r="F406" s="172"/>
      <c r="G406" s="172"/>
      <c r="H406" s="172"/>
      <c r="I406" s="172"/>
      <c r="J406" s="172"/>
      <c r="K406" s="172"/>
      <c r="L406" s="172"/>
      <c r="M406" s="231"/>
      <c r="N406" s="172"/>
      <c r="O406" s="172"/>
      <c r="P406" s="172"/>
      <c r="Q406" s="172"/>
      <c r="R406" s="172"/>
      <c r="S406" s="172"/>
      <c r="T406" s="109">
        <f t="shared" si="16"/>
        <v>0</v>
      </c>
      <c r="U406" s="228">
        <f t="shared" si="17"/>
        <v>-1169.6769504492734</v>
      </c>
    </row>
    <row r="407" spans="1:21" ht="12.75">
      <c r="A407" s="98" t="s">
        <v>460</v>
      </c>
      <c r="B407" s="229"/>
      <c r="C407" s="164"/>
      <c r="D407" s="172"/>
      <c r="E407" s="230"/>
      <c r="F407" s="172"/>
      <c r="G407" s="172"/>
      <c r="H407" s="172"/>
      <c r="I407" s="172"/>
      <c r="J407" s="172"/>
      <c r="K407" s="172"/>
      <c r="L407" s="172"/>
      <c r="M407" s="231"/>
      <c r="N407" s="172"/>
      <c r="O407" s="172"/>
      <c r="P407" s="172"/>
      <c r="Q407" s="172"/>
      <c r="R407" s="172"/>
      <c r="S407" s="172"/>
      <c r="T407" s="109">
        <f t="shared" si="16"/>
        <v>0</v>
      </c>
      <c r="U407" s="228">
        <f t="shared" si="17"/>
        <v>-1169.6769504492734</v>
      </c>
    </row>
    <row r="408" spans="1:21" ht="12.75">
      <c r="A408" s="98" t="s">
        <v>461</v>
      </c>
      <c r="B408" s="229"/>
      <c r="C408" s="164"/>
      <c r="D408" s="172"/>
      <c r="E408" s="230"/>
      <c r="F408" s="172"/>
      <c r="G408" s="172"/>
      <c r="H408" s="172"/>
      <c r="I408" s="172"/>
      <c r="J408" s="172"/>
      <c r="K408" s="172"/>
      <c r="L408" s="172"/>
      <c r="M408" s="231"/>
      <c r="N408" s="172"/>
      <c r="O408" s="172"/>
      <c r="P408" s="172"/>
      <c r="Q408" s="172"/>
      <c r="R408" s="172"/>
      <c r="S408" s="172"/>
      <c r="T408" s="109">
        <f t="shared" si="16"/>
        <v>0</v>
      </c>
      <c r="U408" s="228">
        <f t="shared" si="17"/>
        <v>-1169.6769504492734</v>
      </c>
    </row>
    <row r="409" spans="1:21" ht="12.75">
      <c r="A409" s="98" t="s">
        <v>462</v>
      </c>
      <c r="B409" s="229"/>
      <c r="C409" s="164"/>
      <c r="D409" s="172"/>
      <c r="E409" s="230"/>
      <c r="F409" s="172"/>
      <c r="G409" s="172"/>
      <c r="H409" s="172"/>
      <c r="I409" s="172"/>
      <c r="J409" s="172"/>
      <c r="K409" s="172"/>
      <c r="L409" s="172"/>
      <c r="M409" s="231"/>
      <c r="N409" s="172"/>
      <c r="O409" s="172"/>
      <c r="P409" s="172"/>
      <c r="Q409" s="172"/>
      <c r="R409" s="172"/>
      <c r="S409" s="172"/>
      <c r="T409" s="109">
        <f t="shared" si="16"/>
        <v>0</v>
      </c>
      <c r="U409" s="228">
        <f t="shared" si="17"/>
        <v>-1169.6769504492734</v>
      </c>
    </row>
    <row r="410" spans="1:21" ht="12.75">
      <c r="A410" s="98" t="s">
        <v>463</v>
      </c>
      <c r="B410" s="229"/>
      <c r="C410" s="164"/>
      <c r="D410" s="172"/>
      <c r="E410" s="230"/>
      <c r="F410" s="172"/>
      <c r="G410" s="172"/>
      <c r="H410" s="172"/>
      <c r="I410" s="172"/>
      <c r="J410" s="172"/>
      <c r="K410" s="172"/>
      <c r="L410" s="172"/>
      <c r="M410" s="231"/>
      <c r="N410" s="172"/>
      <c r="O410" s="172"/>
      <c r="P410" s="172"/>
      <c r="Q410" s="172"/>
      <c r="R410" s="172"/>
      <c r="S410" s="172"/>
      <c r="T410" s="109">
        <f t="shared" si="16"/>
        <v>0</v>
      </c>
      <c r="U410" s="228">
        <f t="shared" si="17"/>
        <v>-1169.6769504492734</v>
      </c>
    </row>
    <row r="411" spans="1:21" ht="12.75">
      <c r="A411" s="98" t="s">
        <v>464</v>
      </c>
      <c r="B411" s="229"/>
      <c r="C411" s="164"/>
      <c r="D411" s="172"/>
      <c r="E411" s="230"/>
      <c r="F411" s="172"/>
      <c r="G411" s="172"/>
      <c r="H411" s="172"/>
      <c r="I411" s="172"/>
      <c r="J411" s="172"/>
      <c r="K411" s="172"/>
      <c r="L411" s="172"/>
      <c r="M411" s="231"/>
      <c r="N411" s="172"/>
      <c r="O411" s="172"/>
      <c r="P411" s="172"/>
      <c r="Q411" s="172"/>
      <c r="R411" s="172"/>
      <c r="S411" s="172"/>
      <c r="T411" s="109">
        <f t="shared" si="16"/>
        <v>0</v>
      </c>
      <c r="U411" s="228">
        <f t="shared" si="17"/>
        <v>-1169.6769504492734</v>
      </c>
    </row>
    <row r="412" spans="1:21" ht="12.75">
      <c r="A412" s="98" t="s">
        <v>465</v>
      </c>
      <c r="B412" s="229"/>
      <c r="C412" s="164"/>
      <c r="D412" s="172"/>
      <c r="E412" s="230"/>
      <c r="F412" s="172"/>
      <c r="G412" s="172"/>
      <c r="H412" s="172"/>
      <c r="I412" s="172"/>
      <c r="J412" s="172"/>
      <c r="K412" s="172"/>
      <c r="L412" s="172"/>
      <c r="M412" s="231"/>
      <c r="N412" s="172"/>
      <c r="O412" s="172"/>
      <c r="P412" s="172"/>
      <c r="Q412" s="172"/>
      <c r="R412" s="172"/>
      <c r="S412" s="172"/>
      <c r="T412" s="109">
        <f t="shared" si="16"/>
        <v>0</v>
      </c>
      <c r="U412" s="228">
        <f t="shared" si="17"/>
        <v>-1169.6769504492734</v>
      </c>
    </row>
    <row r="413" spans="1:21" ht="12.75">
      <c r="A413" s="98" t="s">
        <v>466</v>
      </c>
      <c r="B413" s="229"/>
      <c r="C413" s="164"/>
      <c r="D413" s="172"/>
      <c r="E413" s="230"/>
      <c r="F413" s="172"/>
      <c r="G413" s="172"/>
      <c r="H413" s="172"/>
      <c r="I413" s="172"/>
      <c r="J413" s="172"/>
      <c r="K413" s="172"/>
      <c r="L413" s="172"/>
      <c r="M413" s="231"/>
      <c r="N413" s="172"/>
      <c r="O413" s="172"/>
      <c r="P413" s="172"/>
      <c r="Q413" s="172"/>
      <c r="R413" s="172"/>
      <c r="S413" s="172"/>
      <c r="T413" s="109">
        <f t="shared" si="16"/>
        <v>0</v>
      </c>
      <c r="U413" s="228">
        <f t="shared" si="17"/>
        <v>-1169.6769504492734</v>
      </c>
    </row>
    <row r="414" spans="1:21" ht="12.75">
      <c r="A414" s="98" t="s">
        <v>467</v>
      </c>
      <c r="B414" s="229"/>
      <c r="C414" s="164"/>
      <c r="D414" s="172"/>
      <c r="E414" s="230"/>
      <c r="F414" s="172"/>
      <c r="G414" s="172"/>
      <c r="H414" s="172"/>
      <c r="I414" s="172"/>
      <c r="J414" s="172"/>
      <c r="K414" s="172"/>
      <c r="L414" s="172"/>
      <c r="M414" s="231"/>
      <c r="N414" s="172"/>
      <c r="O414" s="172"/>
      <c r="P414" s="172"/>
      <c r="Q414" s="172"/>
      <c r="R414" s="172"/>
      <c r="S414" s="172"/>
      <c r="T414" s="109">
        <f t="shared" si="16"/>
        <v>0</v>
      </c>
      <c r="U414" s="228">
        <f t="shared" si="17"/>
        <v>-1169.6769504492734</v>
      </c>
    </row>
    <row r="415" spans="1:21" ht="12.75">
      <c r="A415" s="98" t="s">
        <v>468</v>
      </c>
      <c r="B415" s="229"/>
      <c r="C415" s="164"/>
      <c r="D415" s="172"/>
      <c r="E415" s="230"/>
      <c r="F415" s="172"/>
      <c r="G415" s="172"/>
      <c r="H415" s="172"/>
      <c r="I415" s="172"/>
      <c r="J415" s="172"/>
      <c r="K415" s="172"/>
      <c r="L415" s="172"/>
      <c r="M415" s="231"/>
      <c r="N415" s="172"/>
      <c r="O415" s="172"/>
      <c r="P415" s="172"/>
      <c r="Q415" s="172"/>
      <c r="R415" s="172"/>
      <c r="S415" s="172"/>
      <c r="T415" s="109">
        <f t="shared" si="16"/>
        <v>0</v>
      </c>
      <c r="U415" s="228">
        <f t="shared" si="17"/>
        <v>-1169.6769504492734</v>
      </c>
    </row>
    <row r="416" spans="1:21" ht="12.75">
      <c r="A416" s="98" t="s">
        <v>469</v>
      </c>
      <c r="B416" s="229"/>
      <c r="C416" s="164"/>
      <c r="D416" s="172"/>
      <c r="E416" s="230"/>
      <c r="F416" s="172"/>
      <c r="G416" s="172"/>
      <c r="H416" s="172"/>
      <c r="I416" s="172"/>
      <c r="J416" s="172"/>
      <c r="K416" s="172"/>
      <c r="L416" s="172"/>
      <c r="M416" s="231"/>
      <c r="N416" s="172"/>
      <c r="O416" s="172"/>
      <c r="P416" s="172"/>
      <c r="Q416" s="172"/>
      <c r="R416" s="172"/>
      <c r="S416" s="172"/>
      <c r="T416" s="109">
        <f t="shared" si="16"/>
        <v>0</v>
      </c>
      <c r="U416" s="228">
        <f t="shared" si="17"/>
        <v>-1169.6769504492734</v>
      </c>
    </row>
    <row r="417" spans="1:21" ht="12.75">
      <c r="A417" s="98" t="s">
        <v>470</v>
      </c>
      <c r="B417" s="229"/>
      <c r="C417" s="164"/>
      <c r="D417" s="172"/>
      <c r="E417" s="230"/>
      <c r="F417" s="172"/>
      <c r="G417" s="172"/>
      <c r="H417" s="172"/>
      <c r="I417" s="172"/>
      <c r="J417" s="172"/>
      <c r="K417" s="172"/>
      <c r="L417" s="172"/>
      <c r="M417" s="231"/>
      <c r="N417" s="172"/>
      <c r="O417" s="172"/>
      <c r="P417" s="172"/>
      <c r="Q417" s="172"/>
      <c r="R417" s="172"/>
      <c r="S417" s="172"/>
      <c r="T417" s="109">
        <f aca="true" t="shared" si="18" ref="T417:T452">IF((COUNTA(D417:S417)&gt;12),LARGE(D417:S417,1)+LARGE(D417:S417,2)+LARGE(D417:S417,3)+LARGE(D417:S417,4)+LARGE(D417:S417,5)+LARGE(D417:S417,6)+LARGE(D417:S417,7)+LARGE(D417:S417,8)+LARGE(D417:S417,9)+LARGE(D417:S417,10)+LARGE(D417:S417,11)+LARGE(D417:S417,12),SUM(D417:S417))</f>
        <v>0</v>
      </c>
      <c r="U417" s="228">
        <f aca="true" t="shared" si="19" ref="U417:U452">T417-$T$5</f>
        <v>-1169.6769504492734</v>
      </c>
    </row>
    <row r="418" spans="1:21" ht="12.75">
      <c r="A418" s="98" t="s">
        <v>471</v>
      </c>
      <c r="B418" s="229"/>
      <c r="C418" s="164"/>
      <c r="D418" s="172"/>
      <c r="E418" s="230"/>
      <c r="F418" s="172"/>
      <c r="G418" s="172"/>
      <c r="H418" s="172"/>
      <c r="I418" s="172"/>
      <c r="J418" s="172"/>
      <c r="K418" s="172"/>
      <c r="L418" s="172"/>
      <c r="M418" s="231"/>
      <c r="N418" s="172"/>
      <c r="O418" s="172"/>
      <c r="P418" s="172"/>
      <c r="Q418" s="172"/>
      <c r="R418" s="172"/>
      <c r="S418" s="172"/>
      <c r="T418" s="109">
        <f t="shared" si="18"/>
        <v>0</v>
      </c>
      <c r="U418" s="228">
        <f t="shared" si="19"/>
        <v>-1169.6769504492734</v>
      </c>
    </row>
    <row r="419" spans="1:21" ht="12.75">
      <c r="A419" s="98" t="s">
        <v>472</v>
      </c>
      <c r="B419" s="229"/>
      <c r="C419" s="164"/>
      <c r="D419" s="172"/>
      <c r="E419" s="230"/>
      <c r="F419" s="172"/>
      <c r="G419" s="172"/>
      <c r="H419" s="172"/>
      <c r="I419" s="172"/>
      <c r="J419" s="172"/>
      <c r="K419" s="172"/>
      <c r="L419" s="172"/>
      <c r="M419" s="231"/>
      <c r="N419" s="172"/>
      <c r="O419" s="172"/>
      <c r="P419" s="172"/>
      <c r="Q419" s="172"/>
      <c r="R419" s="172"/>
      <c r="S419" s="172"/>
      <c r="T419" s="109">
        <f t="shared" si="18"/>
        <v>0</v>
      </c>
      <c r="U419" s="228">
        <f t="shared" si="19"/>
        <v>-1169.6769504492734</v>
      </c>
    </row>
    <row r="420" spans="1:21" ht="12.75">
      <c r="A420" s="98" t="s">
        <v>473</v>
      </c>
      <c r="B420" s="229"/>
      <c r="C420" s="164"/>
      <c r="D420" s="172"/>
      <c r="E420" s="230"/>
      <c r="F420" s="172"/>
      <c r="G420" s="172"/>
      <c r="H420" s="172"/>
      <c r="I420" s="172"/>
      <c r="J420" s="172"/>
      <c r="K420" s="172"/>
      <c r="L420" s="172"/>
      <c r="M420" s="231"/>
      <c r="N420" s="172"/>
      <c r="O420" s="172"/>
      <c r="P420" s="172"/>
      <c r="Q420" s="172"/>
      <c r="R420" s="172"/>
      <c r="S420" s="172"/>
      <c r="T420" s="109">
        <f t="shared" si="18"/>
        <v>0</v>
      </c>
      <c r="U420" s="228">
        <f t="shared" si="19"/>
        <v>-1169.6769504492734</v>
      </c>
    </row>
    <row r="421" spans="1:21" ht="12.75">
      <c r="A421" s="98" t="s">
        <v>474</v>
      </c>
      <c r="B421" s="229"/>
      <c r="C421" s="164"/>
      <c r="D421" s="172"/>
      <c r="E421" s="230"/>
      <c r="F421" s="172"/>
      <c r="G421" s="172"/>
      <c r="H421" s="172"/>
      <c r="I421" s="172"/>
      <c r="J421" s="172"/>
      <c r="K421" s="172"/>
      <c r="L421" s="172"/>
      <c r="M421" s="231"/>
      <c r="N421" s="172"/>
      <c r="O421" s="172"/>
      <c r="P421" s="172"/>
      <c r="Q421" s="172"/>
      <c r="R421" s="172"/>
      <c r="S421" s="172"/>
      <c r="T421" s="109">
        <f t="shared" si="18"/>
        <v>0</v>
      </c>
      <c r="U421" s="228">
        <f t="shared" si="19"/>
        <v>-1169.6769504492734</v>
      </c>
    </row>
    <row r="422" spans="1:21" ht="12.75">
      <c r="A422" s="98" t="s">
        <v>475</v>
      </c>
      <c r="B422" s="229"/>
      <c r="C422" s="164"/>
      <c r="D422" s="172"/>
      <c r="E422" s="230"/>
      <c r="F422" s="172"/>
      <c r="G422" s="172"/>
      <c r="H422" s="172"/>
      <c r="I422" s="172"/>
      <c r="J422" s="172"/>
      <c r="K422" s="172"/>
      <c r="L422" s="172"/>
      <c r="M422" s="231"/>
      <c r="N422" s="172"/>
      <c r="O422" s="172"/>
      <c r="P422" s="172"/>
      <c r="Q422" s="172"/>
      <c r="R422" s="172"/>
      <c r="S422" s="172"/>
      <c r="T422" s="109">
        <f t="shared" si="18"/>
        <v>0</v>
      </c>
      <c r="U422" s="228">
        <f t="shared" si="19"/>
        <v>-1169.6769504492734</v>
      </c>
    </row>
    <row r="423" spans="1:21" ht="12.75">
      <c r="A423" s="98" t="s">
        <v>476</v>
      </c>
      <c r="B423" s="229"/>
      <c r="C423" s="164"/>
      <c r="D423" s="172"/>
      <c r="E423" s="230"/>
      <c r="F423" s="172"/>
      <c r="G423" s="172"/>
      <c r="H423" s="172"/>
      <c r="I423" s="172"/>
      <c r="J423" s="172"/>
      <c r="K423" s="172"/>
      <c r="L423" s="172"/>
      <c r="M423" s="231"/>
      <c r="N423" s="172"/>
      <c r="O423" s="172"/>
      <c r="P423" s="172"/>
      <c r="Q423" s="172"/>
      <c r="R423" s="172"/>
      <c r="S423" s="172"/>
      <c r="T423" s="109">
        <f t="shared" si="18"/>
        <v>0</v>
      </c>
      <c r="U423" s="228">
        <f t="shared" si="19"/>
        <v>-1169.6769504492734</v>
      </c>
    </row>
    <row r="424" spans="1:21" ht="12.75">
      <c r="A424" s="98" t="s">
        <v>477</v>
      </c>
      <c r="B424" s="229"/>
      <c r="C424" s="164"/>
      <c r="D424" s="172"/>
      <c r="E424" s="230"/>
      <c r="F424" s="172"/>
      <c r="G424" s="172"/>
      <c r="H424" s="172"/>
      <c r="I424" s="172"/>
      <c r="J424" s="172"/>
      <c r="K424" s="172"/>
      <c r="L424" s="172"/>
      <c r="M424" s="231"/>
      <c r="N424" s="172"/>
      <c r="O424" s="172"/>
      <c r="P424" s="172"/>
      <c r="Q424" s="172"/>
      <c r="R424" s="172"/>
      <c r="S424" s="172"/>
      <c r="T424" s="109">
        <f t="shared" si="18"/>
        <v>0</v>
      </c>
      <c r="U424" s="228">
        <f t="shared" si="19"/>
        <v>-1169.6769504492734</v>
      </c>
    </row>
    <row r="425" spans="1:21" ht="12.75">
      <c r="A425" s="98" t="s">
        <v>478</v>
      </c>
      <c r="B425" s="229"/>
      <c r="C425" s="164"/>
      <c r="D425" s="172"/>
      <c r="E425" s="230"/>
      <c r="F425" s="172"/>
      <c r="G425" s="172"/>
      <c r="H425" s="172"/>
      <c r="I425" s="172"/>
      <c r="J425" s="172"/>
      <c r="K425" s="172"/>
      <c r="L425" s="172"/>
      <c r="M425" s="231"/>
      <c r="N425" s="172"/>
      <c r="O425" s="172"/>
      <c r="P425" s="172"/>
      <c r="Q425" s="172"/>
      <c r="R425" s="172"/>
      <c r="S425" s="172"/>
      <c r="T425" s="109">
        <f t="shared" si="18"/>
        <v>0</v>
      </c>
      <c r="U425" s="228">
        <f t="shared" si="19"/>
        <v>-1169.6769504492734</v>
      </c>
    </row>
    <row r="426" spans="1:21" ht="12.75">
      <c r="A426" s="98" t="s">
        <v>479</v>
      </c>
      <c r="B426" s="229"/>
      <c r="C426" s="164"/>
      <c r="D426" s="172"/>
      <c r="E426" s="230"/>
      <c r="F426" s="172"/>
      <c r="G426" s="172"/>
      <c r="H426" s="172"/>
      <c r="I426" s="172"/>
      <c r="J426" s="172"/>
      <c r="K426" s="172"/>
      <c r="L426" s="172"/>
      <c r="M426" s="231"/>
      <c r="N426" s="172"/>
      <c r="O426" s="172"/>
      <c r="P426" s="172"/>
      <c r="Q426" s="172"/>
      <c r="R426" s="172"/>
      <c r="S426" s="172"/>
      <c r="T426" s="109">
        <f t="shared" si="18"/>
        <v>0</v>
      </c>
      <c r="U426" s="228">
        <f t="shared" si="19"/>
        <v>-1169.6769504492734</v>
      </c>
    </row>
    <row r="427" spans="1:21" ht="12.75">
      <c r="A427" s="98" t="s">
        <v>480</v>
      </c>
      <c r="B427" s="229"/>
      <c r="C427" s="164"/>
      <c r="D427" s="172"/>
      <c r="E427" s="230"/>
      <c r="F427" s="172"/>
      <c r="G427" s="172"/>
      <c r="H427" s="172"/>
      <c r="I427" s="172"/>
      <c r="J427" s="172"/>
      <c r="K427" s="172"/>
      <c r="L427" s="172"/>
      <c r="M427" s="231"/>
      <c r="N427" s="172"/>
      <c r="O427" s="172"/>
      <c r="P427" s="172"/>
      <c r="Q427" s="172"/>
      <c r="R427" s="172"/>
      <c r="S427" s="172"/>
      <c r="T427" s="109">
        <f t="shared" si="18"/>
        <v>0</v>
      </c>
      <c r="U427" s="228">
        <f t="shared" si="19"/>
        <v>-1169.6769504492734</v>
      </c>
    </row>
    <row r="428" spans="1:21" ht="12.75">
      <c r="A428" s="98" t="s">
        <v>481</v>
      </c>
      <c r="B428" s="229"/>
      <c r="C428" s="164"/>
      <c r="D428" s="172"/>
      <c r="E428" s="230"/>
      <c r="F428" s="172"/>
      <c r="G428" s="172"/>
      <c r="H428" s="172"/>
      <c r="I428" s="172"/>
      <c r="J428" s="172"/>
      <c r="K428" s="172"/>
      <c r="L428" s="172"/>
      <c r="M428" s="231"/>
      <c r="N428" s="172"/>
      <c r="O428" s="172"/>
      <c r="P428" s="172"/>
      <c r="Q428" s="172"/>
      <c r="R428" s="172"/>
      <c r="S428" s="172"/>
      <c r="T428" s="109">
        <f t="shared" si="18"/>
        <v>0</v>
      </c>
      <c r="U428" s="228">
        <f t="shared" si="19"/>
        <v>-1169.6769504492734</v>
      </c>
    </row>
    <row r="429" spans="1:21" ht="12.75">
      <c r="A429" s="98" t="s">
        <v>482</v>
      </c>
      <c r="B429" s="229"/>
      <c r="C429" s="164"/>
      <c r="D429" s="172"/>
      <c r="E429" s="230"/>
      <c r="F429" s="172"/>
      <c r="G429" s="172"/>
      <c r="H429" s="172"/>
      <c r="I429" s="172"/>
      <c r="J429" s="172"/>
      <c r="K429" s="172"/>
      <c r="L429" s="172"/>
      <c r="M429" s="231"/>
      <c r="N429" s="172"/>
      <c r="O429" s="172"/>
      <c r="P429" s="172"/>
      <c r="Q429" s="172"/>
      <c r="R429" s="172"/>
      <c r="S429" s="172"/>
      <c r="T429" s="109">
        <f t="shared" si="18"/>
        <v>0</v>
      </c>
      <c r="U429" s="228">
        <f t="shared" si="19"/>
        <v>-1169.6769504492734</v>
      </c>
    </row>
    <row r="430" spans="1:21" ht="12.75">
      <c r="A430" s="98" t="s">
        <v>483</v>
      </c>
      <c r="B430" s="229"/>
      <c r="C430" s="164"/>
      <c r="D430" s="172"/>
      <c r="E430" s="230"/>
      <c r="F430" s="172"/>
      <c r="G430" s="172"/>
      <c r="H430" s="172"/>
      <c r="I430" s="172"/>
      <c r="J430" s="172"/>
      <c r="K430" s="172"/>
      <c r="L430" s="172"/>
      <c r="M430" s="231"/>
      <c r="N430" s="172"/>
      <c r="O430" s="172"/>
      <c r="P430" s="172"/>
      <c r="Q430" s="172"/>
      <c r="R430" s="172"/>
      <c r="S430" s="172"/>
      <c r="T430" s="109">
        <f t="shared" si="18"/>
        <v>0</v>
      </c>
      <c r="U430" s="228">
        <f t="shared" si="19"/>
        <v>-1169.6769504492734</v>
      </c>
    </row>
    <row r="431" spans="1:21" ht="12.75">
      <c r="A431" s="98" t="s">
        <v>484</v>
      </c>
      <c r="B431" s="229"/>
      <c r="C431" s="164"/>
      <c r="D431" s="172"/>
      <c r="E431" s="230"/>
      <c r="F431" s="172"/>
      <c r="G431" s="172"/>
      <c r="H431" s="172"/>
      <c r="I431" s="172"/>
      <c r="J431" s="172"/>
      <c r="K431" s="172"/>
      <c r="L431" s="172"/>
      <c r="M431" s="231"/>
      <c r="N431" s="172"/>
      <c r="O431" s="172"/>
      <c r="P431" s="172"/>
      <c r="Q431" s="172"/>
      <c r="R431" s="172"/>
      <c r="S431" s="172"/>
      <c r="T431" s="109">
        <f t="shared" si="18"/>
        <v>0</v>
      </c>
      <c r="U431" s="228">
        <f t="shared" si="19"/>
        <v>-1169.6769504492734</v>
      </c>
    </row>
    <row r="432" spans="1:21" ht="12.75">
      <c r="A432" s="98" t="s">
        <v>485</v>
      </c>
      <c r="B432" s="229"/>
      <c r="C432" s="164"/>
      <c r="D432" s="172"/>
      <c r="E432" s="230"/>
      <c r="F432" s="172"/>
      <c r="G432" s="172"/>
      <c r="H432" s="172"/>
      <c r="I432" s="172"/>
      <c r="J432" s="172"/>
      <c r="K432" s="172"/>
      <c r="L432" s="172"/>
      <c r="M432" s="231"/>
      <c r="N432" s="172"/>
      <c r="O432" s="172"/>
      <c r="P432" s="172"/>
      <c r="Q432" s="172"/>
      <c r="R432" s="172"/>
      <c r="S432" s="172"/>
      <c r="T432" s="109">
        <f t="shared" si="18"/>
        <v>0</v>
      </c>
      <c r="U432" s="228">
        <f t="shared" si="19"/>
        <v>-1169.6769504492734</v>
      </c>
    </row>
    <row r="433" spans="1:21" ht="12.75">
      <c r="A433" s="98" t="s">
        <v>486</v>
      </c>
      <c r="B433" s="229"/>
      <c r="C433" s="164"/>
      <c r="D433" s="172"/>
      <c r="E433" s="230"/>
      <c r="F433" s="172"/>
      <c r="G433" s="172"/>
      <c r="H433" s="172"/>
      <c r="I433" s="172"/>
      <c r="J433" s="172"/>
      <c r="K433" s="172"/>
      <c r="L433" s="172"/>
      <c r="M433" s="231"/>
      <c r="N433" s="172"/>
      <c r="O433" s="172"/>
      <c r="P433" s="172"/>
      <c r="Q433" s="172"/>
      <c r="R433" s="172"/>
      <c r="S433" s="172"/>
      <c r="T433" s="109">
        <f t="shared" si="18"/>
        <v>0</v>
      </c>
      <c r="U433" s="228">
        <f t="shared" si="19"/>
        <v>-1169.6769504492734</v>
      </c>
    </row>
    <row r="434" spans="1:21" ht="12.75">
      <c r="A434" s="98" t="s">
        <v>487</v>
      </c>
      <c r="B434" s="229"/>
      <c r="C434" s="164"/>
      <c r="D434" s="172"/>
      <c r="E434" s="230"/>
      <c r="F434" s="172"/>
      <c r="G434" s="172"/>
      <c r="H434" s="172"/>
      <c r="I434" s="172"/>
      <c r="J434" s="172"/>
      <c r="K434" s="172"/>
      <c r="L434" s="172"/>
      <c r="M434" s="231"/>
      <c r="N434" s="172"/>
      <c r="O434" s="172"/>
      <c r="P434" s="172"/>
      <c r="Q434" s="172"/>
      <c r="R434" s="172"/>
      <c r="S434" s="172"/>
      <c r="T434" s="109">
        <f t="shared" si="18"/>
        <v>0</v>
      </c>
      <c r="U434" s="228">
        <f t="shared" si="19"/>
        <v>-1169.6769504492734</v>
      </c>
    </row>
    <row r="435" spans="1:21" ht="12.75">
      <c r="A435" s="98" t="s">
        <v>488</v>
      </c>
      <c r="B435" s="229"/>
      <c r="C435" s="164"/>
      <c r="D435" s="172"/>
      <c r="E435" s="230"/>
      <c r="F435" s="172"/>
      <c r="G435" s="172"/>
      <c r="H435" s="172"/>
      <c r="I435" s="172"/>
      <c r="J435" s="172"/>
      <c r="K435" s="172"/>
      <c r="L435" s="172"/>
      <c r="M435" s="231"/>
      <c r="N435" s="172"/>
      <c r="O435" s="172"/>
      <c r="P435" s="172"/>
      <c r="Q435" s="172"/>
      <c r="R435" s="172"/>
      <c r="S435" s="172"/>
      <c r="T435" s="109">
        <f t="shared" si="18"/>
        <v>0</v>
      </c>
      <c r="U435" s="228">
        <f t="shared" si="19"/>
        <v>-1169.6769504492734</v>
      </c>
    </row>
    <row r="436" spans="1:21" ht="12.75">
      <c r="A436" s="98" t="s">
        <v>489</v>
      </c>
      <c r="B436" s="229"/>
      <c r="C436" s="164"/>
      <c r="D436" s="172"/>
      <c r="E436" s="230"/>
      <c r="F436" s="172"/>
      <c r="G436" s="172"/>
      <c r="H436" s="172"/>
      <c r="I436" s="172"/>
      <c r="J436" s="172"/>
      <c r="K436" s="172"/>
      <c r="L436" s="172"/>
      <c r="M436" s="231"/>
      <c r="N436" s="172"/>
      <c r="O436" s="172"/>
      <c r="P436" s="172"/>
      <c r="Q436" s="172"/>
      <c r="R436" s="172"/>
      <c r="S436" s="172"/>
      <c r="T436" s="109">
        <f t="shared" si="18"/>
        <v>0</v>
      </c>
      <c r="U436" s="228">
        <f t="shared" si="19"/>
        <v>-1169.6769504492734</v>
      </c>
    </row>
    <row r="437" spans="1:21" ht="12.75">
      <c r="A437" s="98" t="s">
        <v>490</v>
      </c>
      <c r="B437" s="229"/>
      <c r="C437" s="164"/>
      <c r="D437" s="172"/>
      <c r="E437" s="230"/>
      <c r="F437" s="172"/>
      <c r="G437" s="172"/>
      <c r="H437" s="172"/>
      <c r="I437" s="172"/>
      <c r="J437" s="172"/>
      <c r="K437" s="172"/>
      <c r="L437" s="172"/>
      <c r="M437" s="231"/>
      <c r="N437" s="172"/>
      <c r="O437" s="172"/>
      <c r="P437" s="172"/>
      <c r="Q437" s="172"/>
      <c r="R437" s="172"/>
      <c r="S437" s="172"/>
      <c r="T437" s="109">
        <f t="shared" si="18"/>
        <v>0</v>
      </c>
      <c r="U437" s="228">
        <f t="shared" si="19"/>
        <v>-1169.6769504492734</v>
      </c>
    </row>
    <row r="438" spans="1:21" ht="12.75">
      <c r="A438" s="98" t="s">
        <v>491</v>
      </c>
      <c r="B438" s="229"/>
      <c r="C438" s="164"/>
      <c r="D438" s="172"/>
      <c r="E438" s="230"/>
      <c r="F438" s="172"/>
      <c r="G438" s="172"/>
      <c r="H438" s="172"/>
      <c r="I438" s="172"/>
      <c r="J438" s="172"/>
      <c r="K438" s="172"/>
      <c r="L438" s="172"/>
      <c r="M438" s="231"/>
      <c r="N438" s="172"/>
      <c r="O438" s="172"/>
      <c r="P438" s="172"/>
      <c r="Q438" s="172"/>
      <c r="R438" s="172"/>
      <c r="S438" s="172"/>
      <c r="T438" s="109">
        <f t="shared" si="18"/>
        <v>0</v>
      </c>
      <c r="U438" s="228">
        <f t="shared" si="19"/>
        <v>-1169.6769504492734</v>
      </c>
    </row>
    <row r="439" spans="1:21" ht="12.75">
      <c r="A439" s="98" t="s">
        <v>492</v>
      </c>
      <c r="B439" s="229"/>
      <c r="C439" s="164"/>
      <c r="D439" s="172"/>
      <c r="E439" s="230"/>
      <c r="F439" s="172"/>
      <c r="G439" s="172"/>
      <c r="H439" s="172"/>
      <c r="I439" s="172"/>
      <c r="J439" s="172"/>
      <c r="K439" s="172"/>
      <c r="L439" s="172"/>
      <c r="M439" s="231"/>
      <c r="N439" s="172"/>
      <c r="O439" s="172"/>
      <c r="P439" s="172"/>
      <c r="Q439" s="172"/>
      <c r="R439" s="172"/>
      <c r="S439" s="172"/>
      <c r="T439" s="109">
        <f t="shared" si="18"/>
        <v>0</v>
      </c>
      <c r="U439" s="228">
        <f t="shared" si="19"/>
        <v>-1169.6769504492734</v>
      </c>
    </row>
    <row r="440" spans="1:21" ht="12.75">
      <c r="A440" s="98" t="s">
        <v>493</v>
      </c>
      <c r="B440" s="229"/>
      <c r="C440" s="164"/>
      <c r="D440" s="172"/>
      <c r="E440" s="230"/>
      <c r="F440" s="172"/>
      <c r="G440" s="172"/>
      <c r="H440" s="172"/>
      <c r="I440" s="172"/>
      <c r="J440" s="172"/>
      <c r="K440" s="172"/>
      <c r="L440" s="172"/>
      <c r="M440" s="231"/>
      <c r="N440" s="172"/>
      <c r="O440" s="172"/>
      <c r="P440" s="172"/>
      <c r="Q440" s="172"/>
      <c r="R440" s="172"/>
      <c r="S440" s="172"/>
      <c r="T440" s="109">
        <f t="shared" si="18"/>
        <v>0</v>
      </c>
      <c r="U440" s="228">
        <f t="shared" si="19"/>
        <v>-1169.6769504492734</v>
      </c>
    </row>
    <row r="441" spans="1:21" ht="12.75">
      <c r="A441" s="98" t="s">
        <v>494</v>
      </c>
      <c r="B441" s="229"/>
      <c r="C441" s="164"/>
      <c r="D441" s="172"/>
      <c r="E441" s="230"/>
      <c r="F441" s="172"/>
      <c r="G441" s="172"/>
      <c r="H441" s="172"/>
      <c r="I441" s="172"/>
      <c r="J441" s="172"/>
      <c r="K441" s="172"/>
      <c r="L441" s="172"/>
      <c r="M441" s="231"/>
      <c r="N441" s="172"/>
      <c r="O441" s="172"/>
      <c r="P441" s="172"/>
      <c r="Q441" s="172"/>
      <c r="R441" s="172"/>
      <c r="S441" s="172"/>
      <c r="T441" s="109">
        <f t="shared" si="18"/>
        <v>0</v>
      </c>
      <c r="U441" s="228">
        <f t="shared" si="19"/>
        <v>-1169.6769504492734</v>
      </c>
    </row>
    <row r="442" spans="1:21" ht="12.75">
      <c r="A442" s="98" t="s">
        <v>495</v>
      </c>
      <c r="B442" s="229"/>
      <c r="C442" s="164"/>
      <c r="D442" s="172"/>
      <c r="E442" s="230"/>
      <c r="F442" s="172"/>
      <c r="G442" s="172"/>
      <c r="H442" s="172"/>
      <c r="I442" s="172"/>
      <c r="J442" s="172"/>
      <c r="K442" s="172"/>
      <c r="L442" s="172"/>
      <c r="M442" s="231"/>
      <c r="N442" s="172"/>
      <c r="O442" s="172"/>
      <c r="P442" s="172"/>
      <c r="Q442" s="172"/>
      <c r="R442" s="172"/>
      <c r="S442" s="172"/>
      <c r="T442" s="109">
        <f t="shared" si="18"/>
        <v>0</v>
      </c>
      <c r="U442" s="228">
        <f t="shared" si="19"/>
        <v>-1169.6769504492734</v>
      </c>
    </row>
    <row r="443" spans="1:21" ht="12.75">
      <c r="A443" s="98" t="s">
        <v>496</v>
      </c>
      <c r="B443" s="229"/>
      <c r="C443" s="164"/>
      <c r="D443" s="172"/>
      <c r="E443" s="230"/>
      <c r="F443" s="172"/>
      <c r="G443" s="172"/>
      <c r="H443" s="172"/>
      <c r="I443" s="172"/>
      <c r="J443" s="172"/>
      <c r="K443" s="172"/>
      <c r="L443" s="172"/>
      <c r="M443" s="231"/>
      <c r="N443" s="172"/>
      <c r="O443" s="172"/>
      <c r="P443" s="172"/>
      <c r="Q443" s="172"/>
      <c r="R443" s="172"/>
      <c r="S443" s="172"/>
      <c r="T443" s="109">
        <f t="shared" si="18"/>
        <v>0</v>
      </c>
      <c r="U443" s="228">
        <f t="shared" si="19"/>
        <v>-1169.6769504492734</v>
      </c>
    </row>
    <row r="444" spans="1:21" ht="12.75">
      <c r="A444" s="98" t="s">
        <v>497</v>
      </c>
      <c r="B444" s="229"/>
      <c r="C444" s="164"/>
      <c r="D444" s="172"/>
      <c r="E444" s="230"/>
      <c r="F444" s="172"/>
      <c r="G444" s="172"/>
      <c r="H444" s="172"/>
      <c r="I444" s="172"/>
      <c r="J444" s="172"/>
      <c r="K444" s="172"/>
      <c r="L444" s="172"/>
      <c r="M444" s="231"/>
      <c r="N444" s="172"/>
      <c r="O444" s="172"/>
      <c r="P444" s="172"/>
      <c r="Q444" s="172"/>
      <c r="R444" s="172"/>
      <c r="S444" s="172"/>
      <c r="T444" s="109">
        <f t="shared" si="18"/>
        <v>0</v>
      </c>
      <c r="U444" s="228">
        <f t="shared" si="19"/>
        <v>-1169.6769504492734</v>
      </c>
    </row>
    <row r="445" spans="1:21" ht="12.75">
      <c r="A445" s="98" t="s">
        <v>499</v>
      </c>
      <c r="B445" s="229"/>
      <c r="C445" s="164"/>
      <c r="D445" s="172"/>
      <c r="E445" s="230"/>
      <c r="F445" s="172"/>
      <c r="G445" s="172"/>
      <c r="H445" s="172"/>
      <c r="I445" s="172"/>
      <c r="J445" s="172"/>
      <c r="K445" s="172"/>
      <c r="L445" s="172"/>
      <c r="M445" s="231"/>
      <c r="N445" s="172"/>
      <c r="O445" s="172"/>
      <c r="P445" s="172"/>
      <c r="Q445" s="172"/>
      <c r="R445" s="172"/>
      <c r="S445" s="172"/>
      <c r="T445" s="109">
        <f t="shared" si="18"/>
        <v>0</v>
      </c>
      <c r="U445" s="228">
        <f t="shared" si="19"/>
        <v>-1169.6769504492734</v>
      </c>
    </row>
    <row r="446" spans="1:21" ht="12.75">
      <c r="A446" s="98" t="s">
        <v>500</v>
      </c>
      <c r="B446" s="229"/>
      <c r="C446" s="164"/>
      <c r="D446" s="172"/>
      <c r="E446" s="230"/>
      <c r="F446" s="172"/>
      <c r="G446" s="172"/>
      <c r="H446" s="172"/>
      <c r="I446" s="172"/>
      <c r="J446" s="172"/>
      <c r="K446" s="172"/>
      <c r="L446" s="172"/>
      <c r="M446" s="231"/>
      <c r="N446" s="172"/>
      <c r="O446" s="172"/>
      <c r="P446" s="172"/>
      <c r="Q446" s="172"/>
      <c r="R446" s="172"/>
      <c r="S446" s="172"/>
      <c r="T446" s="109">
        <f t="shared" si="18"/>
        <v>0</v>
      </c>
      <c r="U446" s="228">
        <f t="shared" si="19"/>
        <v>-1169.6769504492734</v>
      </c>
    </row>
    <row r="447" spans="1:21" ht="12.75">
      <c r="A447" s="98" t="s">
        <v>501</v>
      </c>
      <c r="B447" s="229"/>
      <c r="C447" s="164"/>
      <c r="D447" s="172"/>
      <c r="E447" s="230"/>
      <c r="F447" s="172"/>
      <c r="G447" s="172"/>
      <c r="H447" s="172"/>
      <c r="I447" s="172"/>
      <c r="J447" s="172"/>
      <c r="K447" s="172"/>
      <c r="L447" s="172"/>
      <c r="M447" s="231"/>
      <c r="N447" s="172"/>
      <c r="O447" s="172"/>
      <c r="P447" s="172"/>
      <c r="Q447" s="172"/>
      <c r="R447" s="172"/>
      <c r="S447" s="172"/>
      <c r="T447" s="109">
        <f t="shared" si="18"/>
        <v>0</v>
      </c>
      <c r="U447" s="228">
        <f t="shared" si="19"/>
        <v>-1169.6769504492734</v>
      </c>
    </row>
    <row r="448" spans="1:21" ht="12.75">
      <c r="A448" s="98" t="s">
        <v>502</v>
      </c>
      <c r="B448" s="229"/>
      <c r="C448" s="164"/>
      <c r="D448" s="172"/>
      <c r="E448" s="230"/>
      <c r="F448" s="172"/>
      <c r="G448" s="172"/>
      <c r="H448" s="172"/>
      <c r="I448" s="172"/>
      <c r="J448" s="172"/>
      <c r="K448" s="172"/>
      <c r="L448" s="172"/>
      <c r="M448" s="231"/>
      <c r="N448" s="172"/>
      <c r="O448" s="172"/>
      <c r="P448" s="172"/>
      <c r="Q448" s="172"/>
      <c r="R448" s="172"/>
      <c r="S448" s="172"/>
      <c r="T448" s="109">
        <f t="shared" si="18"/>
        <v>0</v>
      </c>
      <c r="U448" s="228">
        <f t="shared" si="19"/>
        <v>-1169.6769504492734</v>
      </c>
    </row>
    <row r="449" spans="1:21" ht="12.75">
      <c r="A449" s="98" t="s">
        <v>503</v>
      </c>
      <c r="B449" s="229"/>
      <c r="C449" s="164"/>
      <c r="D449" s="172"/>
      <c r="E449" s="230"/>
      <c r="F449" s="172"/>
      <c r="G449" s="172"/>
      <c r="H449" s="172"/>
      <c r="I449" s="172"/>
      <c r="J449" s="172"/>
      <c r="K449" s="172"/>
      <c r="L449" s="172"/>
      <c r="M449" s="231"/>
      <c r="N449" s="172"/>
      <c r="O449" s="172"/>
      <c r="P449" s="172"/>
      <c r="Q449" s="172"/>
      <c r="R449" s="172"/>
      <c r="S449" s="172"/>
      <c r="T449" s="109">
        <f t="shared" si="18"/>
        <v>0</v>
      </c>
      <c r="U449" s="228">
        <f t="shared" si="19"/>
        <v>-1169.6769504492734</v>
      </c>
    </row>
    <row r="450" spans="1:21" ht="12.75">
      <c r="A450" s="98" t="s">
        <v>504</v>
      </c>
      <c r="B450" s="229"/>
      <c r="C450" s="164"/>
      <c r="D450" s="172"/>
      <c r="E450" s="230"/>
      <c r="F450" s="172"/>
      <c r="G450" s="172"/>
      <c r="H450" s="172"/>
      <c r="I450" s="172"/>
      <c r="J450" s="172"/>
      <c r="K450" s="172"/>
      <c r="L450" s="172"/>
      <c r="M450" s="231"/>
      <c r="N450" s="172"/>
      <c r="O450" s="172"/>
      <c r="P450" s="172"/>
      <c r="Q450" s="172"/>
      <c r="R450" s="172"/>
      <c r="S450" s="172"/>
      <c r="T450" s="109">
        <f t="shared" si="18"/>
        <v>0</v>
      </c>
      <c r="U450" s="228">
        <f t="shared" si="19"/>
        <v>-1169.6769504492734</v>
      </c>
    </row>
    <row r="451" spans="1:21" ht="12.75">
      <c r="A451" s="98" t="s">
        <v>505</v>
      </c>
      <c r="B451" s="229"/>
      <c r="C451" s="164"/>
      <c r="D451" s="172"/>
      <c r="E451" s="230"/>
      <c r="F451" s="172"/>
      <c r="G451" s="172"/>
      <c r="H451" s="172"/>
      <c r="I451" s="172"/>
      <c r="J451" s="172"/>
      <c r="K451" s="172"/>
      <c r="L451" s="172"/>
      <c r="M451" s="231"/>
      <c r="N451" s="172"/>
      <c r="O451" s="172"/>
      <c r="P451" s="172"/>
      <c r="Q451" s="172"/>
      <c r="R451" s="172"/>
      <c r="S451" s="172"/>
      <c r="T451" s="109">
        <f t="shared" si="18"/>
        <v>0</v>
      </c>
      <c r="U451" s="228">
        <f t="shared" si="19"/>
        <v>-1169.6769504492734</v>
      </c>
    </row>
    <row r="452" spans="1:21" ht="12.75">
      <c r="A452" s="98" t="s">
        <v>506</v>
      </c>
      <c r="B452" s="229"/>
      <c r="C452" s="164"/>
      <c r="D452" s="172"/>
      <c r="E452" s="230"/>
      <c r="F452" s="172"/>
      <c r="G452" s="172"/>
      <c r="H452" s="172"/>
      <c r="I452" s="172"/>
      <c r="J452" s="172"/>
      <c r="K452" s="172"/>
      <c r="L452" s="172"/>
      <c r="M452" s="231"/>
      <c r="N452" s="172"/>
      <c r="O452" s="172"/>
      <c r="P452" s="172"/>
      <c r="Q452" s="172"/>
      <c r="R452" s="172"/>
      <c r="S452" s="172"/>
      <c r="T452" s="109">
        <f t="shared" si="18"/>
        <v>0</v>
      </c>
      <c r="U452" s="228">
        <f t="shared" si="19"/>
        <v>-1169.6769504492734</v>
      </c>
    </row>
    <row r="453" spans="1:21" ht="12.75">
      <c r="A453" s="98" t="s">
        <v>507</v>
      </c>
      <c r="B453" s="229"/>
      <c r="C453" s="164"/>
      <c r="D453" s="172"/>
      <c r="E453" s="230"/>
      <c r="F453" s="172"/>
      <c r="G453" s="172"/>
      <c r="H453" s="172"/>
      <c r="I453" s="172"/>
      <c r="J453" s="172"/>
      <c r="K453" s="172"/>
      <c r="L453" s="172"/>
      <c r="M453" s="231"/>
      <c r="N453" s="172"/>
      <c r="O453" s="172"/>
      <c r="P453" s="172"/>
      <c r="Q453" s="172"/>
      <c r="R453" s="172"/>
      <c r="S453" s="172"/>
      <c r="T453" s="109">
        <f aca="true" t="shared" si="20" ref="T453:T470"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0</v>
      </c>
      <c r="U453" s="228">
        <f aca="true" t="shared" si="21" ref="U453:U470">T453-$T$5</f>
        <v>-1169.6769504492734</v>
      </c>
    </row>
    <row r="454" spans="1:21" ht="12.75">
      <c r="A454" s="98" t="s">
        <v>508</v>
      </c>
      <c r="B454" s="229"/>
      <c r="C454" s="164"/>
      <c r="D454" s="172"/>
      <c r="E454" s="230"/>
      <c r="F454" s="172"/>
      <c r="G454" s="172"/>
      <c r="H454" s="172"/>
      <c r="I454" s="172"/>
      <c r="J454" s="172"/>
      <c r="K454" s="172"/>
      <c r="L454" s="172"/>
      <c r="M454" s="231"/>
      <c r="N454" s="172"/>
      <c r="O454" s="172"/>
      <c r="P454" s="172"/>
      <c r="Q454" s="172"/>
      <c r="R454" s="172"/>
      <c r="S454" s="172"/>
      <c r="T454" s="109">
        <f t="shared" si="20"/>
        <v>0</v>
      </c>
      <c r="U454" s="228">
        <f t="shared" si="21"/>
        <v>-1169.6769504492734</v>
      </c>
    </row>
    <row r="455" spans="1:21" ht="12.75">
      <c r="A455" s="98" t="s">
        <v>509</v>
      </c>
      <c r="B455" s="229"/>
      <c r="C455" s="164"/>
      <c r="D455" s="172"/>
      <c r="E455" s="230"/>
      <c r="F455" s="172"/>
      <c r="G455" s="172"/>
      <c r="H455" s="172"/>
      <c r="I455" s="172"/>
      <c r="J455" s="172"/>
      <c r="K455" s="172"/>
      <c r="L455" s="172"/>
      <c r="M455" s="231"/>
      <c r="N455" s="172"/>
      <c r="O455" s="172"/>
      <c r="P455" s="172"/>
      <c r="Q455" s="172"/>
      <c r="R455" s="172"/>
      <c r="S455" s="172"/>
      <c r="T455" s="109">
        <f t="shared" si="20"/>
        <v>0</v>
      </c>
      <c r="U455" s="228">
        <f t="shared" si="21"/>
        <v>-1169.6769504492734</v>
      </c>
    </row>
    <row r="456" spans="1:21" ht="12.75">
      <c r="A456" s="98" t="s">
        <v>510</v>
      </c>
      <c r="B456" s="229"/>
      <c r="C456" s="164"/>
      <c r="D456" s="172"/>
      <c r="E456" s="230"/>
      <c r="F456" s="172"/>
      <c r="G456" s="172"/>
      <c r="H456" s="172"/>
      <c r="I456" s="172"/>
      <c r="J456" s="172"/>
      <c r="K456" s="172"/>
      <c r="L456" s="172"/>
      <c r="M456" s="231"/>
      <c r="N456" s="172"/>
      <c r="O456" s="172"/>
      <c r="P456" s="172"/>
      <c r="Q456" s="172"/>
      <c r="R456" s="172"/>
      <c r="S456" s="172"/>
      <c r="T456" s="109">
        <f t="shared" si="20"/>
        <v>0</v>
      </c>
      <c r="U456" s="228">
        <f t="shared" si="21"/>
        <v>-1169.6769504492734</v>
      </c>
    </row>
    <row r="457" spans="1:21" ht="12.75">
      <c r="A457" s="98" t="s">
        <v>511</v>
      </c>
      <c r="B457" s="229"/>
      <c r="C457" s="164"/>
      <c r="D457" s="172"/>
      <c r="E457" s="230"/>
      <c r="F457" s="172"/>
      <c r="G457" s="172"/>
      <c r="H457" s="172"/>
      <c r="I457" s="172"/>
      <c r="J457" s="172"/>
      <c r="K457" s="172"/>
      <c r="L457" s="172"/>
      <c r="M457" s="231"/>
      <c r="N457" s="172"/>
      <c r="O457" s="172"/>
      <c r="P457" s="172"/>
      <c r="Q457" s="172"/>
      <c r="R457" s="172"/>
      <c r="S457" s="172"/>
      <c r="T457" s="109">
        <f t="shared" si="20"/>
        <v>0</v>
      </c>
      <c r="U457" s="228">
        <f t="shared" si="21"/>
        <v>-1169.6769504492734</v>
      </c>
    </row>
    <row r="458" spans="1:21" ht="12.75">
      <c r="A458" s="98" t="s">
        <v>512</v>
      </c>
      <c r="B458" s="229"/>
      <c r="C458" s="164"/>
      <c r="D458" s="172"/>
      <c r="E458" s="230"/>
      <c r="F458" s="172"/>
      <c r="G458" s="172"/>
      <c r="H458" s="172"/>
      <c r="I458" s="172"/>
      <c r="J458" s="172"/>
      <c r="K458" s="172"/>
      <c r="L458" s="172"/>
      <c r="M458" s="231"/>
      <c r="N458" s="172"/>
      <c r="O458" s="172"/>
      <c r="P458" s="172"/>
      <c r="Q458" s="172"/>
      <c r="R458" s="172"/>
      <c r="S458" s="172"/>
      <c r="T458" s="109">
        <f t="shared" si="20"/>
        <v>0</v>
      </c>
      <c r="U458" s="228">
        <f t="shared" si="21"/>
        <v>-1169.6769504492734</v>
      </c>
    </row>
    <row r="459" spans="1:21" ht="12.75">
      <c r="A459" s="98" t="s">
        <v>513</v>
      </c>
      <c r="B459" s="229"/>
      <c r="C459" s="164"/>
      <c r="D459" s="172"/>
      <c r="E459" s="230"/>
      <c r="F459" s="172"/>
      <c r="G459" s="172"/>
      <c r="H459" s="172"/>
      <c r="I459" s="172"/>
      <c r="J459" s="172"/>
      <c r="K459" s="172"/>
      <c r="L459" s="172"/>
      <c r="M459" s="231"/>
      <c r="N459" s="172"/>
      <c r="O459" s="172"/>
      <c r="P459" s="172"/>
      <c r="Q459" s="172"/>
      <c r="R459" s="172"/>
      <c r="S459" s="172"/>
      <c r="T459" s="109">
        <f t="shared" si="20"/>
        <v>0</v>
      </c>
      <c r="U459" s="228">
        <f t="shared" si="21"/>
        <v>-1169.6769504492734</v>
      </c>
    </row>
    <row r="460" spans="1:21" ht="12.75">
      <c r="A460" s="98" t="s">
        <v>514</v>
      </c>
      <c r="B460" s="229"/>
      <c r="C460" s="164"/>
      <c r="D460" s="172"/>
      <c r="E460" s="230"/>
      <c r="F460" s="172"/>
      <c r="G460" s="172"/>
      <c r="H460" s="172"/>
      <c r="I460" s="172"/>
      <c r="J460" s="172"/>
      <c r="K460" s="172"/>
      <c r="L460" s="172"/>
      <c r="M460" s="231"/>
      <c r="N460" s="172"/>
      <c r="O460" s="172"/>
      <c r="P460" s="172"/>
      <c r="Q460" s="172"/>
      <c r="R460" s="172"/>
      <c r="S460" s="172"/>
      <c r="T460" s="109">
        <f t="shared" si="20"/>
        <v>0</v>
      </c>
      <c r="U460" s="228">
        <f t="shared" si="21"/>
        <v>-1169.6769504492734</v>
      </c>
    </row>
    <row r="461" spans="1:21" ht="12.75">
      <c r="A461" s="98" t="s">
        <v>515</v>
      </c>
      <c r="B461" s="229"/>
      <c r="C461" s="164"/>
      <c r="D461" s="172"/>
      <c r="E461" s="230"/>
      <c r="F461" s="172"/>
      <c r="G461" s="172"/>
      <c r="H461" s="172"/>
      <c r="I461" s="172"/>
      <c r="J461" s="172"/>
      <c r="K461" s="172"/>
      <c r="L461" s="172"/>
      <c r="M461" s="231"/>
      <c r="N461" s="172"/>
      <c r="O461" s="172"/>
      <c r="P461" s="172"/>
      <c r="Q461" s="172"/>
      <c r="R461" s="172"/>
      <c r="S461" s="172"/>
      <c r="T461" s="109">
        <f t="shared" si="20"/>
        <v>0</v>
      </c>
      <c r="U461" s="228">
        <f t="shared" si="21"/>
        <v>-1169.6769504492734</v>
      </c>
    </row>
    <row r="462" spans="1:21" ht="12.75">
      <c r="A462" s="98" t="s">
        <v>516</v>
      </c>
      <c r="B462" s="229"/>
      <c r="C462" s="164"/>
      <c r="D462" s="172"/>
      <c r="E462" s="230"/>
      <c r="F462" s="172"/>
      <c r="G462" s="172"/>
      <c r="H462" s="172"/>
      <c r="I462" s="172"/>
      <c r="J462" s="172"/>
      <c r="K462" s="172"/>
      <c r="L462" s="172"/>
      <c r="M462" s="231"/>
      <c r="N462" s="172"/>
      <c r="O462" s="172"/>
      <c r="P462" s="172"/>
      <c r="Q462" s="172"/>
      <c r="R462" s="172"/>
      <c r="S462" s="172"/>
      <c r="T462" s="109">
        <f t="shared" si="20"/>
        <v>0</v>
      </c>
      <c r="U462" s="228">
        <f t="shared" si="21"/>
        <v>-1169.6769504492734</v>
      </c>
    </row>
    <row r="463" spans="1:21" ht="12.75">
      <c r="A463" s="98" t="s">
        <v>517</v>
      </c>
      <c r="B463" s="229"/>
      <c r="C463" s="164"/>
      <c r="D463" s="172"/>
      <c r="E463" s="230"/>
      <c r="F463" s="172"/>
      <c r="G463" s="172"/>
      <c r="H463" s="172"/>
      <c r="I463" s="172"/>
      <c r="J463" s="172"/>
      <c r="K463" s="172"/>
      <c r="L463" s="172"/>
      <c r="M463" s="231"/>
      <c r="N463" s="172"/>
      <c r="O463" s="172"/>
      <c r="P463" s="172"/>
      <c r="Q463" s="172"/>
      <c r="R463" s="172"/>
      <c r="S463" s="172"/>
      <c r="T463" s="109">
        <f t="shared" si="20"/>
        <v>0</v>
      </c>
      <c r="U463" s="228">
        <f t="shared" si="21"/>
        <v>-1169.6769504492734</v>
      </c>
    </row>
    <row r="464" spans="1:21" ht="12.75">
      <c r="A464" s="98" t="s">
        <v>518</v>
      </c>
      <c r="B464" s="229"/>
      <c r="C464" s="164"/>
      <c r="D464" s="172"/>
      <c r="E464" s="230"/>
      <c r="F464" s="172"/>
      <c r="G464" s="172"/>
      <c r="H464" s="172"/>
      <c r="I464" s="172"/>
      <c r="J464" s="172"/>
      <c r="K464" s="172"/>
      <c r="L464" s="172"/>
      <c r="M464" s="231"/>
      <c r="N464" s="172"/>
      <c r="O464" s="172"/>
      <c r="P464" s="172"/>
      <c r="Q464" s="172"/>
      <c r="R464" s="172"/>
      <c r="S464" s="172"/>
      <c r="T464" s="109">
        <f t="shared" si="20"/>
        <v>0</v>
      </c>
      <c r="U464" s="228">
        <f t="shared" si="21"/>
        <v>-1169.6769504492734</v>
      </c>
    </row>
    <row r="465" spans="1:21" ht="12.75">
      <c r="A465" s="98" t="s">
        <v>519</v>
      </c>
      <c r="B465" s="229"/>
      <c r="C465" s="164"/>
      <c r="D465" s="172"/>
      <c r="E465" s="230"/>
      <c r="F465" s="172"/>
      <c r="G465" s="172"/>
      <c r="H465" s="172"/>
      <c r="I465" s="172"/>
      <c r="J465" s="172"/>
      <c r="K465" s="172"/>
      <c r="L465" s="172"/>
      <c r="M465" s="231"/>
      <c r="N465" s="172"/>
      <c r="O465" s="172"/>
      <c r="P465" s="172"/>
      <c r="Q465" s="172"/>
      <c r="R465" s="172"/>
      <c r="S465" s="172"/>
      <c r="T465" s="109">
        <f t="shared" si="20"/>
        <v>0</v>
      </c>
      <c r="U465" s="228">
        <f t="shared" si="21"/>
        <v>-1169.6769504492734</v>
      </c>
    </row>
    <row r="466" spans="1:21" ht="12.75">
      <c r="A466" s="98" t="s">
        <v>520</v>
      </c>
      <c r="B466" s="229"/>
      <c r="C466" s="164"/>
      <c r="D466" s="172"/>
      <c r="E466" s="230"/>
      <c r="F466" s="172"/>
      <c r="G466" s="172"/>
      <c r="H466" s="172"/>
      <c r="I466" s="172"/>
      <c r="J466" s="172"/>
      <c r="K466" s="172"/>
      <c r="L466" s="172"/>
      <c r="M466" s="231"/>
      <c r="N466" s="172"/>
      <c r="O466" s="172"/>
      <c r="P466" s="172"/>
      <c r="Q466" s="172"/>
      <c r="R466" s="172"/>
      <c r="S466" s="172"/>
      <c r="T466" s="109">
        <f t="shared" si="20"/>
        <v>0</v>
      </c>
      <c r="U466" s="228">
        <f t="shared" si="21"/>
        <v>-1169.6769504492734</v>
      </c>
    </row>
    <row r="467" spans="1:21" ht="12.75">
      <c r="A467" s="98" t="s">
        <v>521</v>
      </c>
      <c r="B467" s="229"/>
      <c r="C467" s="164"/>
      <c r="D467" s="172"/>
      <c r="E467" s="230"/>
      <c r="F467" s="172"/>
      <c r="G467" s="172"/>
      <c r="H467" s="172"/>
      <c r="I467" s="172"/>
      <c r="J467" s="172"/>
      <c r="K467" s="172"/>
      <c r="L467" s="172"/>
      <c r="M467" s="231"/>
      <c r="N467" s="172"/>
      <c r="O467" s="172"/>
      <c r="P467" s="172"/>
      <c r="Q467" s="172"/>
      <c r="R467" s="172"/>
      <c r="S467" s="172"/>
      <c r="T467" s="109">
        <f t="shared" si="20"/>
        <v>0</v>
      </c>
      <c r="U467" s="228">
        <f t="shared" si="21"/>
        <v>-1169.6769504492734</v>
      </c>
    </row>
    <row r="468" spans="1:21" ht="12.75">
      <c r="A468" s="98" t="s">
        <v>522</v>
      </c>
      <c r="B468" s="229"/>
      <c r="C468" s="164"/>
      <c r="D468" s="172"/>
      <c r="E468" s="230"/>
      <c r="F468" s="172"/>
      <c r="G468" s="172"/>
      <c r="H468" s="172"/>
      <c r="I468" s="172"/>
      <c r="J468" s="172"/>
      <c r="K468" s="172"/>
      <c r="L468" s="172"/>
      <c r="M468" s="231"/>
      <c r="N468" s="172"/>
      <c r="O468" s="172"/>
      <c r="P468" s="172"/>
      <c r="Q468" s="172"/>
      <c r="R468" s="172"/>
      <c r="S468" s="172"/>
      <c r="T468" s="109">
        <f t="shared" si="20"/>
        <v>0</v>
      </c>
      <c r="U468" s="228">
        <f t="shared" si="21"/>
        <v>-1169.6769504492734</v>
      </c>
    </row>
    <row r="469" spans="1:21" ht="12.75">
      <c r="A469" s="98" t="s">
        <v>523</v>
      </c>
      <c r="B469" s="229"/>
      <c r="C469" s="164"/>
      <c r="D469" s="172"/>
      <c r="E469" s="230"/>
      <c r="F469" s="172"/>
      <c r="G469" s="172"/>
      <c r="H469" s="172"/>
      <c r="I469" s="172"/>
      <c r="J469" s="172"/>
      <c r="K469" s="172"/>
      <c r="L469" s="172"/>
      <c r="M469" s="231"/>
      <c r="N469" s="172"/>
      <c r="O469" s="172"/>
      <c r="P469" s="172"/>
      <c r="Q469" s="172"/>
      <c r="R469" s="172"/>
      <c r="S469" s="172"/>
      <c r="T469" s="109">
        <f t="shared" si="20"/>
        <v>0</v>
      </c>
      <c r="U469" s="228">
        <f t="shared" si="21"/>
        <v>-1169.6769504492734</v>
      </c>
    </row>
    <row r="470" spans="1:21" ht="12.75">
      <c r="A470" s="98" t="s">
        <v>524</v>
      </c>
      <c r="B470" s="229"/>
      <c r="C470" s="164"/>
      <c r="D470" s="172"/>
      <c r="E470" s="230"/>
      <c r="F470" s="172"/>
      <c r="G470" s="172"/>
      <c r="H470" s="172"/>
      <c r="I470" s="172"/>
      <c r="J470" s="172"/>
      <c r="K470" s="172"/>
      <c r="L470" s="172"/>
      <c r="M470" s="231"/>
      <c r="N470" s="172"/>
      <c r="O470" s="172"/>
      <c r="P470" s="172"/>
      <c r="Q470" s="172"/>
      <c r="R470" s="172"/>
      <c r="S470" s="172"/>
      <c r="T470" s="109">
        <f t="shared" si="20"/>
        <v>0</v>
      </c>
      <c r="U470" s="228">
        <f t="shared" si="21"/>
        <v>-1169.6769504492734</v>
      </c>
    </row>
    <row r="471" spans="1:21" ht="12.75">
      <c r="A471" s="98" t="s">
        <v>525</v>
      </c>
      <c r="B471" s="229"/>
      <c r="C471" s="164"/>
      <c r="D471" s="172"/>
      <c r="E471" s="230"/>
      <c r="F471" s="172"/>
      <c r="G471" s="172"/>
      <c r="H471" s="172"/>
      <c r="I471" s="172"/>
      <c r="J471" s="172"/>
      <c r="K471" s="172"/>
      <c r="L471" s="172"/>
      <c r="M471" s="231"/>
      <c r="N471" s="172"/>
      <c r="O471" s="172"/>
      <c r="P471" s="172"/>
      <c r="Q471" s="172"/>
      <c r="R471" s="172"/>
      <c r="S471" s="172"/>
      <c r="T471" s="109">
        <f aca="true" t="shared" si="22" ref="T471:T500">IF((COUNTA(D471:S471)&gt;12),LARGE(D471:S471,1)+LARGE(D471:S471,2)+LARGE(D471:S471,3)+LARGE(D471:S471,4)+LARGE(D471:S471,5)+LARGE(D471:S471,6)+LARGE(D471:S471,7)+LARGE(D471:S471,8)+LARGE(D471:S471,9)+LARGE(D471:S471,10)+LARGE(D471:S471,11)+LARGE(D471:S471,12),SUM(D471:S471))</f>
        <v>0</v>
      </c>
      <c r="U471" s="228">
        <f aca="true" t="shared" si="23" ref="U471:U504">T471-$T$5</f>
        <v>-1169.6769504492734</v>
      </c>
    </row>
    <row r="472" spans="1:21" ht="12.75">
      <c r="A472" s="98" t="s">
        <v>526</v>
      </c>
      <c r="B472" s="229"/>
      <c r="C472" s="164"/>
      <c r="D472" s="172"/>
      <c r="E472" s="230"/>
      <c r="F472" s="172"/>
      <c r="G472" s="172"/>
      <c r="H472" s="172"/>
      <c r="I472" s="172"/>
      <c r="J472" s="172"/>
      <c r="K472" s="172"/>
      <c r="L472" s="172"/>
      <c r="M472" s="231"/>
      <c r="N472" s="172"/>
      <c r="O472" s="172"/>
      <c r="P472" s="172"/>
      <c r="Q472" s="172"/>
      <c r="R472" s="172"/>
      <c r="S472" s="172"/>
      <c r="T472" s="109">
        <f t="shared" si="22"/>
        <v>0</v>
      </c>
      <c r="U472" s="228">
        <f t="shared" si="23"/>
        <v>-1169.6769504492734</v>
      </c>
    </row>
    <row r="473" spans="1:21" ht="12.75">
      <c r="A473" s="98" t="s">
        <v>527</v>
      </c>
      <c r="B473" s="229"/>
      <c r="C473" s="164"/>
      <c r="D473" s="172"/>
      <c r="E473" s="230"/>
      <c r="F473" s="172"/>
      <c r="G473" s="172"/>
      <c r="H473" s="172"/>
      <c r="I473" s="172"/>
      <c r="J473" s="172"/>
      <c r="K473" s="172"/>
      <c r="L473" s="172"/>
      <c r="M473" s="231"/>
      <c r="N473" s="172"/>
      <c r="O473" s="172"/>
      <c r="P473" s="172"/>
      <c r="Q473" s="172"/>
      <c r="R473" s="172"/>
      <c r="S473" s="172"/>
      <c r="T473" s="109">
        <f t="shared" si="22"/>
        <v>0</v>
      </c>
      <c r="U473" s="228">
        <f t="shared" si="23"/>
        <v>-1169.6769504492734</v>
      </c>
    </row>
    <row r="474" spans="1:21" ht="12.75">
      <c r="A474" s="98" t="s">
        <v>528</v>
      </c>
      <c r="B474" s="229"/>
      <c r="C474" s="164"/>
      <c r="D474" s="172"/>
      <c r="E474" s="230"/>
      <c r="F474" s="172"/>
      <c r="G474" s="172"/>
      <c r="H474" s="172"/>
      <c r="I474" s="172"/>
      <c r="J474" s="172"/>
      <c r="K474" s="172"/>
      <c r="L474" s="172"/>
      <c r="M474" s="231"/>
      <c r="N474" s="172"/>
      <c r="O474" s="172"/>
      <c r="P474" s="172"/>
      <c r="Q474" s="172"/>
      <c r="R474" s="172"/>
      <c r="S474" s="172"/>
      <c r="T474" s="109">
        <f t="shared" si="22"/>
        <v>0</v>
      </c>
      <c r="U474" s="228">
        <f t="shared" si="23"/>
        <v>-1169.6769504492734</v>
      </c>
    </row>
    <row r="475" spans="1:21" ht="12.75">
      <c r="A475" s="98" t="s">
        <v>529</v>
      </c>
      <c r="B475" s="229"/>
      <c r="C475" s="164"/>
      <c r="D475" s="172"/>
      <c r="E475" s="230"/>
      <c r="F475" s="172"/>
      <c r="G475" s="172"/>
      <c r="H475" s="172"/>
      <c r="I475" s="172"/>
      <c r="J475" s="172"/>
      <c r="K475" s="172"/>
      <c r="L475" s="172"/>
      <c r="M475" s="231"/>
      <c r="N475" s="172"/>
      <c r="O475" s="172"/>
      <c r="P475" s="172"/>
      <c r="Q475" s="172"/>
      <c r="R475" s="172"/>
      <c r="S475" s="172"/>
      <c r="T475" s="109">
        <f t="shared" si="22"/>
        <v>0</v>
      </c>
      <c r="U475" s="228">
        <f t="shared" si="23"/>
        <v>-1169.6769504492734</v>
      </c>
    </row>
    <row r="476" spans="1:21" ht="12.75">
      <c r="A476" s="98" t="s">
        <v>530</v>
      </c>
      <c r="B476" s="229"/>
      <c r="C476" s="164"/>
      <c r="D476" s="172"/>
      <c r="E476" s="230"/>
      <c r="F476" s="172"/>
      <c r="G476" s="172"/>
      <c r="H476" s="172"/>
      <c r="I476" s="172"/>
      <c r="J476" s="172"/>
      <c r="K476" s="172"/>
      <c r="L476" s="172"/>
      <c r="M476" s="231"/>
      <c r="N476" s="172"/>
      <c r="O476" s="172"/>
      <c r="P476" s="172"/>
      <c r="Q476" s="172"/>
      <c r="R476" s="172"/>
      <c r="S476" s="172"/>
      <c r="T476" s="109">
        <f t="shared" si="22"/>
        <v>0</v>
      </c>
      <c r="U476" s="228">
        <f t="shared" si="23"/>
        <v>-1169.6769504492734</v>
      </c>
    </row>
    <row r="477" spans="1:21" ht="12.75">
      <c r="A477" s="98" t="s">
        <v>531</v>
      </c>
      <c r="B477" s="229"/>
      <c r="C477" s="164"/>
      <c r="D477" s="172"/>
      <c r="E477" s="230"/>
      <c r="F477" s="172"/>
      <c r="G477" s="172"/>
      <c r="H477" s="172"/>
      <c r="I477" s="172"/>
      <c r="J477" s="172"/>
      <c r="K477" s="172"/>
      <c r="L477" s="172"/>
      <c r="M477" s="231"/>
      <c r="N477" s="172"/>
      <c r="O477" s="172"/>
      <c r="P477" s="172"/>
      <c r="Q477" s="172"/>
      <c r="R477" s="172"/>
      <c r="S477" s="172"/>
      <c r="T477" s="109">
        <f t="shared" si="22"/>
        <v>0</v>
      </c>
      <c r="U477" s="228">
        <f t="shared" si="23"/>
        <v>-1169.6769504492734</v>
      </c>
    </row>
    <row r="478" spans="1:21" ht="12.75">
      <c r="A478" s="98" t="s">
        <v>532</v>
      </c>
      <c r="B478" s="229"/>
      <c r="C478" s="164"/>
      <c r="D478" s="172"/>
      <c r="E478" s="230"/>
      <c r="F478" s="172"/>
      <c r="G478" s="172"/>
      <c r="H478" s="172"/>
      <c r="I478" s="172"/>
      <c r="J478" s="172"/>
      <c r="K478" s="172"/>
      <c r="L478" s="172"/>
      <c r="M478" s="231"/>
      <c r="N478" s="172"/>
      <c r="O478" s="172"/>
      <c r="P478" s="172"/>
      <c r="Q478" s="172"/>
      <c r="R478" s="172"/>
      <c r="S478" s="172"/>
      <c r="T478" s="109">
        <f t="shared" si="22"/>
        <v>0</v>
      </c>
      <c r="U478" s="228">
        <f t="shared" si="23"/>
        <v>-1169.6769504492734</v>
      </c>
    </row>
    <row r="479" spans="1:21" ht="12.75">
      <c r="A479" s="98" t="s">
        <v>533</v>
      </c>
      <c r="B479" s="229"/>
      <c r="C479" s="164"/>
      <c r="D479" s="172"/>
      <c r="E479" s="230"/>
      <c r="F479" s="172"/>
      <c r="G479" s="172"/>
      <c r="H479" s="172"/>
      <c r="I479" s="172"/>
      <c r="J479" s="172"/>
      <c r="K479" s="172"/>
      <c r="L479" s="172"/>
      <c r="M479" s="231"/>
      <c r="N479" s="172"/>
      <c r="O479" s="172"/>
      <c r="P479" s="172"/>
      <c r="Q479" s="172"/>
      <c r="R479" s="172"/>
      <c r="S479" s="172"/>
      <c r="T479" s="109">
        <f t="shared" si="22"/>
        <v>0</v>
      </c>
      <c r="U479" s="228">
        <f t="shared" si="23"/>
        <v>-1169.6769504492734</v>
      </c>
    </row>
    <row r="480" spans="1:21" ht="12.75">
      <c r="A480" s="98" t="s">
        <v>534</v>
      </c>
      <c r="B480" s="229"/>
      <c r="C480" s="164"/>
      <c r="D480" s="172"/>
      <c r="E480" s="230"/>
      <c r="F480" s="172"/>
      <c r="G480" s="172"/>
      <c r="H480" s="172"/>
      <c r="I480" s="172"/>
      <c r="J480" s="172"/>
      <c r="K480" s="172"/>
      <c r="L480" s="172"/>
      <c r="M480" s="231"/>
      <c r="N480" s="172"/>
      <c r="O480" s="172"/>
      <c r="P480" s="172"/>
      <c r="Q480" s="172"/>
      <c r="R480" s="172"/>
      <c r="S480" s="172"/>
      <c r="T480" s="109">
        <f t="shared" si="22"/>
        <v>0</v>
      </c>
      <c r="U480" s="228">
        <f t="shared" si="23"/>
        <v>-1169.6769504492734</v>
      </c>
    </row>
    <row r="481" spans="1:21" ht="12.75">
      <c r="A481" s="98" t="s">
        <v>535</v>
      </c>
      <c r="B481" s="229"/>
      <c r="C481" s="164"/>
      <c r="D481" s="172"/>
      <c r="E481" s="230"/>
      <c r="F481" s="172"/>
      <c r="G481" s="172"/>
      <c r="H481" s="172"/>
      <c r="I481" s="172"/>
      <c r="J481" s="172"/>
      <c r="K481" s="172"/>
      <c r="L481" s="172"/>
      <c r="M481" s="231"/>
      <c r="N481" s="172"/>
      <c r="O481" s="172"/>
      <c r="P481" s="172"/>
      <c r="Q481" s="172"/>
      <c r="R481" s="172"/>
      <c r="S481" s="172"/>
      <c r="T481" s="109">
        <f t="shared" si="22"/>
        <v>0</v>
      </c>
      <c r="U481" s="228">
        <f t="shared" si="23"/>
        <v>-1169.6769504492734</v>
      </c>
    </row>
    <row r="482" spans="1:21" ht="12.75">
      <c r="A482" s="98" t="s">
        <v>536</v>
      </c>
      <c r="B482" s="229"/>
      <c r="C482" s="164"/>
      <c r="D482" s="172"/>
      <c r="E482" s="230"/>
      <c r="F482" s="172"/>
      <c r="G482" s="172"/>
      <c r="H482" s="172"/>
      <c r="I482" s="172"/>
      <c r="J482" s="172"/>
      <c r="K482" s="172"/>
      <c r="L482" s="172"/>
      <c r="M482" s="231"/>
      <c r="N482" s="172"/>
      <c r="O482" s="172"/>
      <c r="P482" s="172"/>
      <c r="Q482" s="172"/>
      <c r="R482" s="172"/>
      <c r="S482" s="172"/>
      <c r="T482" s="109">
        <f t="shared" si="22"/>
        <v>0</v>
      </c>
      <c r="U482" s="228">
        <f t="shared" si="23"/>
        <v>-1169.6769504492734</v>
      </c>
    </row>
    <row r="483" spans="1:21" ht="12.75">
      <c r="A483" s="98" t="s">
        <v>537</v>
      </c>
      <c r="B483" s="229"/>
      <c r="C483" s="164"/>
      <c r="D483" s="172"/>
      <c r="E483" s="230"/>
      <c r="F483" s="172"/>
      <c r="G483" s="172"/>
      <c r="H483" s="172"/>
      <c r="I483" s="172"/>
      <c r="J483" s="172"/>
      <c r="K483" s="172"/>
      <c r="L483" s="172"/>
      <c r="M483" s="231"/>
      <c r="N483" s="172"/>
      <c r="O483" s="172"/>
      <c r="P483" s="172"/>
      <c r="Q483" s="172"/>
      <c r="R483" s="172"/>
      <c r="S483" s="172"/>
      <c r="T483" s="109">
        <f t="shared" si="22"/>
        <v>0</v>
      </c>
      <c r="U483" s="228">
        <f t="shared" si="23"/>
        <v>-1169.6769504492734</v>
      </c>
    </row>
    <row r="484" spans="1:21" ht="12.75">
      <c r="A484" s="98" t="s">
        <v>538</v>
      </c>
      <c r="B484" s="229"/>
      <c r="C484" s="164"/>
      <c r="D484" s="172"/>
      <c r="E484" s="230"/>
      <c r="F484" s="172"/>
      <c r="G484" s="172"/>
      <c r="H484" s="172"/>
      <c r="I484" s="172"/>
      <c r="J484" s="172"/>
      <c r="K484" s="172"/>
      <c r="L484" s="172"/>
      <c r="M484" s="231"/>
      <c r="N484" s="172"/>
      <c r="O484" s="172"/>
      <c r="P484" s="172"/>
      <c r="Q484" s="172"/>
      <c r="R484" s="172"/>
      <c r="S484" s="172"/>
      <c r="T484" s="109">
        <f t="shared" si="22"/>
        <v>0</v>
      </c>
      <c r="U484" s="228">
        <f t="shared" si="23"/>
        <v>-1169.6769504492734</v>
      </c>
    </row>
    <row r="485" spans="1:21" ht="12.75">
      <c r="A485" s="98" t="s">
        <v>539</v>
      </c>
      <c r="B485" s="229"/>
      <c r="C485" s="164"/>
      <c r="D485" s="172"/>
      <c r="E485" s="230"/>
      <c r="F485" s="172"/>
      <c r="G485" s="172"/>
      <c r="H485" s="172"/>
      <c r="I485" s="172"/>
      <c r="J485" s="172"/>
      <c r="K485" s="172"/>
      <c r="L485" s="172"/>
      <c r="M485" s="231"/>
      <c r="N485" s="172"/>
      <c r="O485" s="172"/>
      <c r="P485" s="172"/>
      <c r="Q485" s="172"/>
      <c r="R485" s="172"/>
      <c r="S485" s="172"/>
      <c r="T485" s="109">
        <f t="shared" si="22"/>
        <v>0</v>
      </c>
      <c r="U485" s="228">
        <f t="shared" si="23"/>
        <v>-1169.6769504492734</v>
      </c>
    </row>
    <row r="486" spans="1:21" ht="12.75">
      <c r="A486" s="98" t="s">
        <v>540</v>
      </c>
      <c r="B486" s="229"/>
      <c r="C486" s="164"/>
      <c r="D486" s="172"/>
      <c r="E486" s="230"/>
      <c r="F486" s="172"/>
      <c r="G486" s="172"/>
      <c r="H486" s="172"/>
      <c r="I486" s="172"/>
      <c r="J486" s="172"/>
      <c r="K486" s="172"/>
      <c r="L486" s="172"/>
      <c r="M486" s="231"/>
      <c r="N486" s="172"/>
      <c r="O486" s="172"/>
      <c r="P486" s="172"/>
      <c r="Q486" s="172"/>
      <c r="R486" s="172"/>
      <c r="S486" s="172"/>
      <c r="T486" s="109">
        <f t="shared" si="22"/>
        <v>0</v>
      </c>
      <c r="U486" s="228">
        <f t="shared" si="23"/>
        <v>-1169.6769504492734</v>
      </c>
    </row>
    <row r="487" spans="1:21" ht="12.75">
      <c r="A487" s="98" t="s">
        <v>541</v>
      </c>
      <c r="B487" s="229"/>
      <c r="C487" s="164"/>
      <c r="D487" s="172"/>
      <c r="E487" s="230"/>
      <c r="F487" s="172"/>
      <c r="G487" s="172"/>
      <c r="H487" s="172"/>
      <c r="I487" s="172"/>
      <c r="J487" s="172"/>
      <c r="K487" s="172"/>
      <c r="L487" s="172"/>
      <c r="M487" s="231"/>
      <c r="N487" s="172"/>
      <c r="O487" s="172"/>
      <c r="P487" s="172"/>
      <c r="Q487" s="172"/>
      <c r="R487" s="172"/>
      <c r="S487" s="172"/>
      <c r="T487" s="109">
        <f t="shared" si="22"/>
        <v>0</v>
      </c>
      <c r="U487" s="228">
        <f t="shared" si="23"/>
        <v>-1169.6769504492734</v>
      </c>
    </row>
    <row r="488" spans="1:21" ht="12.75">
      <c r="A488" s="98" t="s">
        <v>542</v>
      </c>
      <c r="B488" s="229"/>
      <c r="C488" s="164"/>
      <c r="D488" s="172"/>
      <c r="E488" s="230"/>
      <c r="F488" s="172"/>
      <c r="G488" s="172"/>
      <c r="H488" s="172"/>
      <c r="I488" s="172"/>
      <c r="J488" s="172"/>
      <c r="K488" s="172"/>
      <c r="L488" s="172"/>
      <c r="M488" s="231"/>
      <c r="N488" s="172"/>
      <c r="O488" s="172"/>
      <c r="P488" s="172"/>
      <c r="Q488" s="172"/>
      <c r="R488" s="172"/>
      <c r="S488" s="172"/>
      <c r="T488" s="109">
        <f t="shared" si="22"/>
        <v>0</v>
      </c>
      <c r="U488" s="228">
        <f t="shared" si="23"/>
        <v>-1169.6769504492734</v>
      </c>
    </row>
    <row r="489" spans="1:21" ht="12.75">
      <c r="A489" s="98" t="s">
        <v>543</v>
      </c>
      <c r="B489" s="229"/>
      <c r="C489" s="164"/>
      <c r="D489" s="172"/>
      <c r="E489" s="230"/>
      <c r="F489" s="172"/>
      <c r="G489" s="172"/>
      <c r="H489" s="172"/>
      <c r="I489" s="172"/>
      <c r="J489" s="172"/>
      <c r="K489" s="172"/>
      <c r="L489" s="172"/>
      <c r="M489" s="231"/>
      <c r="N489" s="172"/>
      <c r="O489" s="172"/>
      <c r="P489" s="172"/>
      <c r="Q489" s="172"/>
      <c r="R489" s="172"/>
      <c r="S489" s="172"/>
      <c r="T489" s="109">
        <f t="shared" si="22"/>
        <v>0</v>
      </c>
      <c r="U489" s="228">
        <f t="shared" si="23"/>
        <v>-1169.6769504492734</v>
      </c>
    </row>
    <row r="490" spans="1:21" ht="12.75">
      <c r="A490" s="98" t="s">
        <v>544</v>
      </c>
      <c r="B490" s="229"/>
      <c r="C490" s="164"/>
      <c r="D490" s="172"/>
      <c r="E490" s="230"/>
      <c r="F490" s="172"/>
      <c r="G490" s="172"/>
      <c r="H490" s="172"/>
      <c r="I490" s="172"/>
      <c r="J490" s="172"/>
      <c r="K490" s="172"/>
      <c r="L490" s="172"/>
      <c r="M490" s="231"/>
      <c r="N490" s="172"/>
      <c r="O490" s="172"/>
      <c r="P490" s="172"/>
      <c r="Q490" s="172"/>
      <c r="R490" s="172"/>
      <c r="S490" s="172"/>
      <c r="T490" s="109">
        <f t="shared" si="22"/>
        <v>0</v>
      </c>
      <c r="U490" s="228">
        <f t="shared" si="23"/>
        <v>-1169.6769504492734</v>
      </c>
    </row>
    <row r="491" spans="1:21" ht="12.75">
      <c r="A491" s="98" t="s">
        <v>545</v>
      </c>
      <c r="B491" s="229"/>
      <c r="C491" s="164"/>
      <c r="D491" s="172"/>
      <c r="E491" s="230"/>
      <c r="F491" s="172"/>
      <c r="G491" s="172"/>
      <c r="H491" s="172"/>
      <c r="I491" s="172"/>
      <c r="J491" s="172"/>
      <c r="K491" s="172"/>
      <c r="L491" s="172"/>
      <c r="M491" s="231"/>
      <c r="N491" s="172"/>
      <c r="O491" s="172"/>
      <c r="P491" s="172"/>
      <c r="Q491" s="172"/>
      <c r="R491" s="172"/>
      <c r="S491" s="172"/>
      <c r="T491" s="109">
        <f t="shared" si="22"/>
        <v>0</v>
      </c>
      <c r="U491" s="228">
        <f t="shared" si="23"/>
        <v>-1169.6769504492734</v>
      </c>
    </row>
    <row r="492" spans="1:21" ht="12.75">
      <c r="A492" s="98" t="s">
        <v>546</v>
      </c>
      <c r="B492" s="229"/>
      <c r="C492" s="164"/>
      <c r="D492" s="172"/>
      <c r="E492" s="230"/>
      <c r="F492" s="172"/>
      <c r="G492" s="172"/>
      <c r="H492" s="172"/>
      <c r="I492" s="172"/>
      <c r="J492" s="172"/>
      <c r="K492" s="172"/>
      <c r="L492" s="172"/>
      <c r="M492" s="231"/>
      <c r="N492" s="172"/>
      <c r="O492" s="172"/>
      <c r="P492" s="172"/>
      <c r="Q492" s="172"/>
      <c r="R492" s="172"/>
      <c r="S492" s="172"/>
      <c r="T492" s="109">
        <f t="shared" si="22"/>
        <v>0</v>
      </c>
      <c r="U492" s="228">
        <f t="shared" si="23"/>
        <v>-1169.6769504492734</v>
      </c>
    </row>
    <row r="493" spans="1:21" ht="12.75">
      <c r="A493" s="98" t="s">
        <v>547</v>
      </c>
      <c r="B493" s="229"/>
      <c r="C493" s="164"/>
      <c r="D493" s="172"/>
      <c r="E493" s="230"/>
      <c r="F493" s="172"/>
      <c r="G493" s="172"/>
      <c r="H493" s="172"/>
      <c r="I493" s="172"/>
      <c r="J493" s="172"/>
      <c r="K493" s="172"/>
      <c r="L493" s="172"/>
      <c r="M493" s="231"/>
      <c r="N493" s="172"/>
      <c r="O493" s="172"/>
      <c r="P493" s="172"/>
      <c r="Q493" s="172"/>
      <c r="R493" s="172"/>
      <c r="S493" s="172"/>
      <c r="T493" s="109">
        <f t="shared" si="22"/>
        <v>0</v>
      </c>
      <c r="U493" s="228">
        <f t="shared" si="23"/>
        <v>-1169.6769504492734</v>
      </c>
    </row>
    <row r="494" spans="1:21" ht="12.75">
      <c r="A494" s="98" t="s">
        <v>548</v>
      </c>
      <c r="B494" s="229"/>
      <c r="C494" s="164"/>
      <c r="D494" s="172"/>
      <c r="E494" s="230"/>
      <c r="F494" s="172"/>
      <c r="G494" s="172"/>
      <c r="H494" s="172"/>
      <c r="I494" s="172"/>
      <c r="J494" s="172"/>
      <c r="K494" s="172"/>
      <c r="L494" s="172"/>
      <c r="M494" s="231"/>
      <c r="N494" s="172"/>
      <c r="O494" s="172"/>
      <c r="P494" s="172"/>
      <c r="Q494" s="172"/>
      <c r="R494" s="172"/>
      <c r="S494" s="172"/>
      <c r="T494" s="109">
        <f t="shared" si="22"/>
        <v>0</v>
      </c>
      <c r="U494" s="228">
        <f t="shared" si="23"/>
        <v>-1169.6769504492734</v>
      </c>
    </row>
    <row r="495" spans="1:21" ht="12.75">
      <c r="A495" s="98" t="s">
        <v>549</v>
      </c>
      <c r="B495" s="229"/>
      <c r="C495" s="164"/>
      <c r="D495" s="172"/>
      <c r="E495" s="230"/>
      <c r="F495" s="172"/>
      <c r="G495" s="172"/>
      <c r="H495" s="172"/>
      <c r="I495" s="172"/>
      <c r="J495" s="172"/>
      <c r="K495" s="172"/>
      <c r="L495" s="172"/>
      <c r="M495" s="231"/>
      <c r="N495" s="172"/>
      <c r="O495" s="172"/>
      <c r="P495" s="172"/>
      <c r="Q495" s="172"/>
      <c r="R495" s="172"/>
      <c r="S495" s="172"/>
      <c r="T495" s="109">
        <f t="shared" si="22"/>
        <v>0</v>
      </c>
      <c r="U495" s="228">
        <f t="shared" si="23"/>
        <v>-1169.6769504492734</v>
      </c>
    </row>
    <row r="496" spans="1:21" ht="12.75">
      <c r="A496" s="98" t="s">
        <v>550</v>
      </c>
      <c r="B496" s="229"/>
      <c r="C496" s="164"/>
      <c r="D496" s="172"/>
      <c r="E496" s="230"/>
      <c r="F496" s="172"/>
      <c r="G496" s="172"/>
      <c r="H496" s="172"/>
      <c r="I496" s="172"/>
      <c r="J496" s="172"/>
      <c r="K496" s="172"/>
      <c r="L496" s="172"/>
      <c r="M496" s="231"/>
      <c r="N496" s="172"/>
      <c r="O496" s="172"/>
      <c r="P496" s="172"/>
      <c r="Q496" s="172"/>
      <c r="R496" s="172"/>
      <c r="S496" s="172"/>
      <c r="T496" s="109">
        <f t="shared" si="22"/>
        <v>0</v>
      </c>
      <c r="U496" s="228">
        <f t="shared" si="23"/>
        <v>-1169.6769504492734</v>
      </c>
    </row>
    <row r="497" spans="1:21" ht="12.75">
      <c r="A497" s="98" t="s">
        <v>551</v>
      </c>
      <c r="B497" s="229"/>
      <c r="C497" s="164"/>
      <c r="D497" s="172"/>
      <c r="E497" s="230"/>
      <c r="F497" s="172"/>
      <c r="G497" s="172"/>
      <c r="H497" s="172"/>
      <c r="I497" s="172"/>
      <c r="J497" s="172"/>
      <c r="K497" s="172"/>
      <c r="L497" s="172"/>
      <c r="M497" s="231"/>
      <c r="N497" s="172"/>
      <c r="O497" s="172"/>
      <c r="P497" s="172"/>
      <c r="Q497" s="172"/>
      <c r="R497" s="172"/>
      <c r="S497" s="172"/>
      <c r="T497" s="109">
        <f t="shared" si="22"/>
        <v>0</v>
      </c>
      <c r="U497" s="228">
        <f t="shared" si="23"/>
        <v>-1169.6769504492734</v>
      </c>
    </row>
    <row r="498" spans="1:21" ht="12.75">
      <c r="A498" s="98" t="s">
        <v>552</v>
      </c>
      <c r="B498" s="229"/>
      <c r="C498" s="164"/>
      <c r="D498" s="172"/>
      <c r="E498" s="230"/>
      <c r="F498" s="172"/>
      <c r="G498" s="172"/>
      <c r="H498" s="172"/>
      <c r="I498" s="172"/>
      <c r="J498" s="172"/>
      <c r="K498" s="172"/>
      <c r="L498" s="172"/>
      <c r="M498" s="231"/>
      <c r="N498" s="172"/>
      <c r="O498" s="172"/>
      <c r="P498" s="172"/>
      <c r="Q498" s="172"/>
      <c r="R498" s="172"/>
      <c r="S498" s="172"/>
      <c r="T498" s="109">
        <f t="shared" si="22"/>
        <v>0</v>
      </c>
      <c r="U498" s="228">
        <f t="shared" si="23"/>
        <v>-1169.6769504492734</v>
      </c>
    </row>
    <row r="499" spans="1:21" ht="12.75">
      <c r="A499" s="98" t="s">
        <v>553</v>
      </c>
      <c r="B499" s="229"/>
      <c r="C499" s="164"/>
      <c r="D499" s="172"/>
      <c r="E499" s="230"/>
      <c r="F499" s="172"/>
      <c r="G499" s="172"/>
      <c r="H499" s="172"/>
      <c r="I499" s="172"/>
      <c r="J499" s="172"/>
      <c r="K499" s="172"/>
      <c r="L499" s="172"/>
      <c r="M499" s="231"/>
      <c r="N499" s="172"/>
      <c r="O499" s="172"/>
      <c r="P499" s="172"/>
      <c r="Q499" s="172"/>
      <c r="R499" s="172"/>
      <c r="S499" s="172"/>
      <c r="T499" s="109">
        <f t="shared" si="22"/>
        <v>0</v>
      </c>
      <c r="U499" s="228">
        <f t="shared" si="23"/>
        <v>-1169.6769504492734</v>
      </c>
    </row>
    <row r="500" spans="1:21" ht="12.75">
      <c r="A500" s="98" t="s">
        <v>554</v>
      </c>
      <c r="B500" s="229"/>
      <c r="C500" s="164"/>
      <c r="D500" s="172"/>
      <c r="E500" s="230"/>
      <c r="F500" s="172"/>
      <c r="G500" s="172"/>
      <c r="H500" s="172"/>
      <c r="I500" s="172"/>
      <c r="J500" s="172"/>
      <c r="K500" s="172"/>
      <c r="L500" s="172"/>
      <c r="M500" s="231"/>
      <c r="N500" s="172"/>
      <c r="O500" s="172"/>
      <c r="P500" s="172"/>
      <c r="Q500" s="172"/>
      <c r="R500" s="172"/>
      <c r="S500" s="172"/>
      <c r="T500" s="109">
        <f t="shared" si="22"/>
        <v>0</v>
      </c>
      <c r="U500" s="228">
        <f t="shared" si="23"/>
        <v>-1169.6769504492734</v>
      </c>
    </row>
    <row r="501" spans="1:21" ht="12.75">
      <c r="A501" s="98" t="s">
        <v>555</v>
      </c>
      <c r="B501" s="229"/>
      <c r="C501" s="164"/>
      <c r="D501" s="172"/>
      <c r="E501" s="230"/>
      <c r="F501" s="172"/>
      <c r="G501" s="172"/>
      <c r="H501" s="172"/>
      <c r="I501" s="172"/>
      <c r="J501" s="172"/>
      <c r="K501" s="172"/>
      <c r="L501" s="172"/>
      <c r="M501" s="231"/>
      <c r="N501" s="172"/>
      <c r="O501" s="172"/>
      <c r="P501" s="172"/>
      <c r="Q501" s="172"/>
      <c r="R501" s="172"/>
      <c r="S501" s="172"/>
      <c r="T501" s="109">
        <f>IF((COUNTA(D501:S501)&gt;12),LARGE(D501:S501,1)+LARGE(D501:S501,2)+LARGE(D501:S501,3)+LARGE(D501:S501,4)+LARGE(D501:S501,5)+LARGE(D501:S501,6)+LARGE(D501:S501,7)+LARGE(D501:S501,8)+LARGE(D501:S501,9)+LARGE(D501:S501,10)+LARGE(D501:S501,11)+LARGE(D501:S501,12),SUM(D501:S501))</f>
        <v>0</v>
      </c>
      <c r="U501" s="228">
        <f t="shared" si="23"/>
        <v>-1169.6769504492734</v>
      </c>
    </row>
    <row r="502" spans="1:21" ht="12.75">
      <c r="A502" s="98" t="s">
        <v>556</v>
      </c>
      <c r="B502" s="229"/>
      <c r="C502" s="164"/>
      <c r="D502" s="172"/>
      <c r="E502" s="230"/>
      <c r="F502" s="172"/>
      <c r="G502" s="172"/>
      <c r="H502" s="172"/>
      <c r="I502" s="172"/>
      <c r="J502" s="172"/>
      <c r="K502" s="172"/>
      <c r="L502" s="172"/>
      <c r="M502" s="231"/>
      <c r="N502" s="172"/>
      <c r="O502" s="172"/>
      <c r="P502" s="172"/>
      <c r="Q502" s="172"/>
      <c r="R502" s="172"/>
      <c r="S502" s="172"/>
      <c r="T502" s="109">
        <f>IF((COUNTA(D502:S502)&gt;12),LARGE(D502:S502,1)+LARGE(D502:S502,2)+LARGE(D502:S502,3)+LARGE(D502:S502,4)+LARGE(D502:S502,5)+LARGE(D502:S502,6)+LARGE(D502:S502,7)+LARGE(D502:S502,8)+LARGE(D502:S502,9)+LARGE(D502:S502,10)+LARGE(D502:S502,11)+LARGE(D502:S502,12),SUM(D502:S502))</f>
        <v>0</v>
      </c>
      <c r="U502" s="228">
        <f t="shared" si="23"/>
        <v>-1169.6769504492734</v>
      </c>
    </row>
    <row r="503" spans="1:21" ht="12.75">
      <c r="A503" s="98" t="s">
        <v>557</v>
      </c>
      <c r="B503" s="229"/>
      <c r="C503" s="164"/>
      <c r="D503" s="172"/>
      <c r="E503" s="230"/>
      <c r="F503" s="172"/>
      <c r="G503" s="172"/>
      <c r="H503" s="172"/>
      <c r="I503" s="172"/>
      <c r="J503" s="172"/>
      <c r="K503" s="172"/>
      <c r="L503" s="172"/>
      <c r="M503" s="231"/>
      <c r="N503" s="172"/>
      <c r="O503" s="172"/>
      <c r="P503" s="172"/>
      <c r="Q503" s="172"/>
      <c r="R503" s="172"/>
      <c r="S503" s="172"/>
      <c r="T503" s="109">
        <f>IF((COUNTA(D503:S503)&gt;12),LARGE(D503:S503,1)+LARGE(D503:S503,2)+LARGE(D503:S503,3)+LARGE(D503:S503,4)+LARGE(D503:S503,5)+LARGE(D503:S503,6)+LARGE(D503:S503,7)+LARGE(D503:S503,8)+LARGE(D503:S503,9)+LARGE(D503:S503,10)+LARGE(D503:S503,11)+LARGE(D503:S503,12),SUM(D503:S503))</f>
        <v>0</v>
      </c>
      <c r="U503" s="228">
        <f t="shared" si="23"/>
        <v>-1169.6769504492734</v>
      </c>
    </row>
    <row r="504" spans="1:21" ht="12.75">
      <c r="A504" s="98" t="s">
        <v>558</v>
      </c>
      <c r="B504" s="229"/>
      <c r="C504" s="164"/>
      <c r="D504" s="172"/>
      <c r="E504" s="230"/>
      <c r="F504" s="172"/>
      <c r="G504" s="172"/>
      <c r="H504" s="172"/>
      <c r="I504" s="172"/>
      <c r="J504" s="172"/>
      <c r="K504" s="172"/>
      <c r="L504" s="172"/>
      <c r="M504" s="231"/>
      <c r="N504" s="172"/>
      <c r="O504" s="172"/>
      <c r="P504" s="172"/>
      <c r="Q504" s="172"/>
      <c r="R504" s="172"/>
      <c r="S504" s="172"/>
      <c r="T504" s="109">
        <f>IF((COUNTA(D504:S504)&gt;12),LARGE(D504:S504,1)+LARGE(D504:S504,2)+LARGE(D504:S504,3)+LARGE(D504:S504,4)+LARGE(D504:S504,5)+LARGE(D504:S504,6)+LARGE(D504:S504,7)+LARGE(D504:S504,8)+LARGE(D504:S504,9)+LARGE(D504:S504,10)+LARGE(D504:S504,11)+LARGE(D504:S504,12),SUM(D504:S504))</f>
        <v>0</v>
      </c>
      <c r="U504" s="228">
        <f t="shared" si="23"/>
        <v>-1169.6769504492734</v>
      </c>
    </row>
  </sheetData>
  <sheetProtection/>
  <mergeCells count="5">
    <mergeCell ref="A1:U1"/>
    <mergeCell ref="T2:T4"/>
    <mergeCell ref="U2:U4"/>
    <mergeCell ref="A3:B4"/>
    <mergeCell ref="C2:C4"/>
  </mergeCells>
  <conditionalFormatting sqref="D5:S385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2:S2 T5:T35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276" t="s">
        <v>911</v>
      </c>
      <c r="B1" s="276"/>
      <c r="C1" s="276"/>
      <c r="D1" s="276"/>
      <c r="E1" s="276"/>
      <c r="F1" s="276"/>
    </row>
    <row r="2" ht="12.75" customHeight="1">
      <c r="A2" t="s">
        <v>27</v>
      </c>
    </row>
    <row r="3" spans="1:6" ht="12.75" customHeight="1">
      <c r="A3" s="116"/>
      <c r="B3" s="116"/>
      <c r="C3" s="117"/>
      <c r="D3" s="119"/>
      <c r="E3" s="117" t="s">
        <v>13</v>
      </c>
      <c r="F3" s="118"/>
    </row>
    <row r="4" spans="1:6" ht="12.75" customHeight="1">
      <c r="A4" s="278" t="s">
        <v>14</v>
      </c>
      <c r="B4" s="278"/>
      <c r="C4" s="184" t="s">
        <v>15</v>
      </c>
      <c r="E4" s="117">
        <v>20</v>
      </c>
      <c r="F4" s="118"/>
    </row>
    <row r="5" spans="1:6" ht="12.75" customHeight="1">
      <c r="A5" s="278" t="s">
        <v>16</v>
      </c>
      <c r="B5" s="278"/>
      <c r="C5" s="209">
        <v>44689</v>
      </c>
      <c r="D5" s="119"/>
      <c r="E5" s="118"/>
      <c r="F5" s="118"/>
    </row>
    <row r="6" spans="1:6" ht="12.75" customHeight="1">
      <c r="A6" s="278" t="s">
        <v>17</v>
      </c>
      <c r="B6" s="278"/>
      <c r="C6" s="277" t="s">
        <v>912</v>
      </c>
      <c r="D6" s="277"/>
      <c r="E6" s="277"/>
      <c r="F6" s="277"/>
    </row>
    <row r="7" spans="1:6" ht="12.75" customHeight="1" thickBot="1">
      <c r="A7" s="278" t="s">
        <v>19</v>
      </c>
      <c r="B7" s="278"/>
      <c r="C7" s="120">
        <f>COUNTA(B9:B857)</f>
        <v>71</v>
      </c>
      <c r="D7" s="118"/>
      <c r="E7" s="118"/>
      <c r="F7" s="118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8" ht="12.75" customHeight="1">
      <c r="A9" s="36" t="s">
        <v>49</v>
      </c>
      <c r="B9" s="182" t="s">
        <v>728</v>
      </c>
      <c r="C9" s="187">
        <v>0.024537037037037038</v>
      </c>
      <c r="D9" s="37">
        <f aca="true" t="shared" si="0" ref="D9:D40">(C$9/C9)*100</f>
        <v>100</v>
      </c>
      <c r="E9" s="38">
        <f aca="true" t="shared" si="1" ref="E9:E40">D9+E$4</f>
        <v>120</v>
      </c>
      <c r="F9" s="174">
        <f aca="true" t="shared" si="2" ref="F9:F41">C9-C$9</f>
        <v>0</v>
      </c>
      <c r="H9" s="96"/>
    </row>
    <row r="10" spans="1:8" ht="12.75" customHeight="1">
      <c r="A10" s="33" t="s">
        <v>50</v>
      </c>
      <c r="B10" s="167" t="s">
        <v>736</v>
      </c>
      <c r="C10" s="186">
        <v>0.02497685185185185</v>
      </c>
      <c r="D10" s="34">
        <f t="shared" si="0"/>
        <v>98.23911028730306</v>
      </c>
      <c r="E10" s="35">
        <f t="shared" si="1"/>
        <v>118.23911028730306</v>
      </c>
      <c r="F10" s="173">
        <f t="shared" si="2"/>
        <v>0.000439814814814813</v>
      </c>
      <c r="H10" s="96"/>
    </row>
    <row r="11" spans="1:8" ht="12.75" customHeight="1">
      <c r="A11" s="33" t="s">
        <v>51</v>
      </c>
      <c r="B11" s="167" t="s">
        <v>765</v>
      </c>
      <c r="C11" s="186">
        <v>0.02539351851851852</v>
      </c>
      <c r="D11" s="34">
        <f t="shared" si="0"/>
        <v>96.62716499544212</v>
      </c>
      <c r="E11" s="35">
        <f t="shared" si="1"/>
        <v>116.62716499544212</v>
      </c>
      <c r="F11" s="173">
        <f t="shared" si="2"/>
        <v>0.0008564814814814824</v>
      </c>
      <c r="H11" s="96"/>
    </row>
    <row r="12" spans="1:8" ht="12.75" customHeight="1">
      <c r="A12" s="33" t="s">
        <v>52</v>
      </c>
      <c r="B12" s="167" t="s">
        <v>751</v>
      </c>
      <c r="C12" s="186">
        <v>0.025532407407407406</v>
      </c>
      <c r="D12" s="34">
        <f t="shared" si="0"/>
        <v>96.10154125113328</v>
      </c>
      <c r="E12" s="35">
        <f t="shared" si="1"/>
        <v>116.10154125113328</v>
      </c>
      <c r="F12" s="173">
        <f t="shared" si="2"/>
        <v>0.0009953703703703687</v>
      </c>
      <c r="H12" s="96"/>
    </row>
    <row r="13" spans="1:8" ht="12.75" customHeight="1">
      <c r="A13" s="33" t="s">
        <v>53</v>
      </c>
      <c r="B13" s="167" t="s">
        <v>772</v>
      </c>
      <c r="C13" s="186">
        <v>0.02630787037037037</v>
      </c>
      <c r="D13" s="34">
        <f t="shared" si="0"/>
        <v>93.26880774307084</v>
      </c>
      <c r="E13" s="35">
        <f t="shared" si="1"/>
        <v>113.26880774307084</v>
      </c>
      <c r="F13" s="173">
        <f t="shared" si="2"/>
        <v>0.0017708333333333326</v>
      </c>
      <c r="H13" s="96"/>
    </row>
    <row r="14" spans="1:8" ht="12.75" customHeight="1">
      <c r="A14" s="33" t="s">
        <v>54</v>
      </c>
      <c r="B14" s="167" t="s">
        <v>683</v>
      </c>
      <c r="C14" s="186">
        <v>0.026342592592592588</v>
      </c>
      <c r="D14" s="34">
        <f t="shared" si="0"/>
        <v>93.14586994727594</v>
      </c>
      <c r="E14" s="35">
        <f t="shared" si="1"/>
        <v>113.14586994727594</v>
      </c>
      <c r="F14" s="173">
        <f t="shared" si="2"/>
        <v>0.0018055555555555498</v>
      </c>
      <c r="H14" s="96"/>
    </row>
    <row r="15" spans="1:8" ht="12.75" customHeight="1">
      <c r="A15" s="33" t="s">
        <v>55</v>
      </c>
      <c r="B15" s="167" t="s">
        <v>913</v>
      </c>
      <c r="C15" s="186">
        <v>0.027939814814814817</v>
      </c>
      <c r="D15" s="34">
        <f t="shared" si="0"/>
        <v>87.82104391052195</v>
      </c>
      <c r="E15" s="35">
        <f t="shared" si="1"/>
        <v>107.82104391052195</v>
      </c>
      <c r="F15" s="173">
        <f t="shared" si="2"/>
        <v>0.003402777777777779</v>
      </c>
      <c r="H15" s="96"/>
    </row>
    <row r="16" spans="1:8" ht="12.75" customHeight="1">
      <c r="A16" s="33" t="s">
        <v>56</v>
      </c>
      <c r="B16" s="167" t="s">
        <v>680</v>
      </c>
      <c r="C16" s="186">
        <v>0.02800925925925926</v>
      </c>
      <c r="D16" s="34">
        <f t="shared" si="0"/>
        <v>87.60330578512396</v>
      </c>
      <c r="E16" s="35">
        <f t="shared" si="1"/>
        <v>107.60330578512396</v>
      </c>
      <c r="F16" s="173">
        <f t="shared" si="2"/>
        <v>0.0034722222222222238</v>
      </c>
      <c r="H16" s="96"/>
    </row>
    <row r="17" spans="1:8" ht="12.75" customHeight="1">
      <c r="A17" s="33" t="s">
        <v>57</v>
      </c>
      <c r="B17" s="167" t="s">
        <v>729</v>
      </c>
      <c r="C17" s="186">
        <v>0.02800925925925926</v>
      </c>
      <c r="D17" s="34">
        <f t="shared" si="0"/>
        <v>87.60330578512396</v>
      </c>
      <c r="E17" s="35">
        <f t="shared" si="1"/>
        <v>107.60330578512396</v>
      </c>
      <c r="F17" s="173">
        <f t="shared" si="2"/>
        <v>0.0034722222222222238</v>
      </c>
      <c r="H17" s="96"/>
    </row>
    <row r="18" spans="1:8" ht="12.75" customHeight="1">
      <c r="A18" s="33" t="s">
        <v>58</v>
      </c>
      <c r="B18" s="167" t="s">
        <v>914</v>
      </c>
      <c r="C18" s="186">
        <v>0.02855324074074074</v>
      </c>
      <c r="D18" s="34">
        <f t="shared" si="0"/>
        <v>85.93433319821646</v>
      </c>
      <c r="E18" s="35">
        <f t="shared" si="1"/>
        <v>105.93433319821646</v>
      </c>
      <c r="F18" s="173">
        <f t="shared" si="2"/>
        <v>0.004016203703703702</v>
      </c>
      <c r="H18" s="96"/>
    </row>
    <row r="19" spans="1:6" ht="12.75" customHeight="1">
      <c r="A19" s="33" t="s">
        <v>59</v>
      </c>
      <c r="B19" s="167" t="s">
        <v>915</v>
      </c>
      <c r="C19" s="186">
        <v>0.02855324074074074</v>
      </c>
      <c r="D19" s="34">
        <f t="shared" si="0"/>
        <v>85.93433319821646</v>
      </c>
      <c r="E19" s="35">
        <f t="shared" si="1"/>
        <v>105.93433319821646</v>
      </c>
      <c r="F19" s="173">
        <f t="shared" si="2"/>
        <v>0.004016203703703702</v>
      </c>
    </row>
    <row r="20" spans="1:8" ht="12.75" customHeight="1">
      <c r="A20" s="33" t="s">
        <v>60</v>
      </c>
      <c r="B20" s="167" t="s">
        <v>916</v>
      </c>
      <c r="C20" s="186">
        <v>0.02888888888888889</v>
      </c>
      <c r="D20" s="34">
        <f t="shared" si="0"/>
        <v>84.93589743589743</v>
      </c>
      <c r="E20" s="35">
        <f t="shared" si="1"/>
        <v>104.93589743589743</v>
      </c>
      <c r="F20" s="173">
        <f t="shared" si="2"/>
        <v>0.004351851851851853</v>
      </c>
      <c r="H20" s="96"/>
    </row>
    <row r="21" spans="1:8" ht="12.75" customHeight="1">
      <c r="A21" s="33" t="s">
        <v>61</v>
      </c>
      <c r="B21" s="167" t="s">
        <v>782</v>
      </c>
      <c r="C21" s="186">
        <v>0.02934027777777778</v>
      </c>
      <c r="D21" s="34">
        <f t="shared" si="0"/>
        <v>83.62919132149901</v>
      </c>
      <c r="E21" s="35">
        <f t="shared" si="1"/>
        <v>103.62919132149901</v>
      </c>
      <c r="F21" s="173">
        <f t="shared" si="2"/>
        <v>0.004803240740740743</v>
      </c>
      <c r="H21" s="96"/>
    </row>
    <row r="22" spans="1:8" ht="12.75" customHeight="1">
      <c r="A22" s="33" t="s">
        <v>62</v>
      </c>
      <c r="B22" s="167" t="s">
        <v>917</v>
      </c>
      <c r="C22" s="186">
        <v>0.02936342592592592</v>
      </c>
      <c r="D22" s="34">
        <f t="shared" si="0"/>
        <v>83.56326369728026</v>
      </c>
      <c r="E22" s="35">
        <f t="shared" si="1"/>
        <v>103.56326369728026</v>
      </c>
      <c r="F22" s="173">
        <f t="shared" si="2"/>
        <v>0.0048263888888888835</v>
      </c>
      <c r="H22" s="96"/>
    </row>
    <row r="23" spans="1:8" ht="12.75" customHeight="1">
      <c r="A23" s="33" t="s">
        <v>63</v>
      </c>
      <c r="B23" s="167" t="s">
        <v>667</v>
      </c>
      <c r="C23" s="186">
        <v>0.030208333333333334</v>
      </c>
      <c r="D23" s="34">
        <f t="shared" si="0"/>
        <v>81.22605363984674</v>
      </c>
      <c r="E23" s="35">
        <f t="shared" si="1"/>
        <v>101.22605363984674</v>
      </c>
      <c r="F23" s="173">
        <f t="shared" si="2"/>
        <v>0.005671296296296296</v>
      </c>
      <c r="H23" s="96"/>
    </row>
    <row r="24" spans="1:8" ht="12.75" customHeight="1">
      <c r="A24" s="33" t="s">
        <v>64</v>
      </c>
      <c r="B24" s="167" t="s">
        <v>859</v>
      </c>
      <c r="C24" s="186">
        <v>0.030416666666666665</v>
      </c>
      <c r="D24" s="34">
        <f t="shared" si="0"/>
        <v>80.66971080669711</v>
      </c>
      <c r="E24" s="35">
        <f t="shared" si="1"/>
        <v>100.66971080669711</v>
      </c>
      <c r="F24" s="173">
        <f t="shared" si="2"/>
        <v>0.005879629629629627</v>
      </c>
      <c r="H24" s="96"/>
    </row>
    <row r="25" spans="1:8" ht="12.75" customHeight="1">
      <c r="A25" s="33" t="s">
        <v>65</v>
      </c>
      <c r="B25" s="167" t="s">
        <v>792</v>
      </c>
      <c r="C25" s="186">
        <v>0.03061342592592593</v>
      </c>
      <c r="D25" s="34">
        <f t="shared" si="0"/>
        <v>80.15122873345935</v>
      </c>
      <c r="E25" s="35">
        <f t="shared" si="1"/>
        <v>100.15122873345935</v>
      </c>
      <c r="F25" s="173">
        <f t="shared" si="2"/>
        <v>0.006076388888888892</v>
      </c>
      <c r="H25" s="96"/>
    </row>
    <row r="26" spans="1:8" ht="12.75" customHeight="1">
      <c r="A26" s="33" t="s">
        <v>66</v>
      </c>
      <c r="B26" s="167" t="s">
        <v>858</v>
      </c>
      <c r="C26" s="186">
        <v>0.030636574074074076</v>
      </c>
      <c r="D26" s="34">
        <f t="shared" si="0"/>
        <v>80.09066868152625</v>
      </c>
      <c r="E26" s="35">
        <f t="shared" si="1"/>
        <v>100.09066868152625</v>
      </c>
      <c r="F26" s="173">
        <f t="shared" si="2"/>
        <v>0.006099537037037039</v>
      </c>
      <c r="H26" s="96"/>
    </row>
    <row r="27" spans="1:8" ht="12.75" customHeight="1">
      <c r="A27" s="33" t="s">
        <v>67</v>
      </c>
      <c r="B27" s="167" t="s">
        <v>717</v>
      </c>
      <c r="C27" s="186">
        <v>0.03074074074074074</v>
      </c>
      <c r="D27" s="34">
        <f t="shared" si="0"/>
        <v>79.81927710843374</v>
      </c>
      <c r="E27" s="35">
        <f t="shared" si="1"/>
        <v>99.81927710843374</v>
      </c>
      <c r="F27" s="173">
        <f t="shared" si="2"/>
        <v>0.006203703703703701</v>
      </c>
      <c r="H27" s="96"/>
    </row>
    <row r="28" spans="1:8" ht="12.75" customHeight="1">
      <c r="A28" s="33" t="s">
        <v>68</v>
      </c>
      <c r="B28" s="167" t="s">
        <v>775</v>
      </c>
      <c r="C28" s="186">
        <v>0.030879629629629632</v>
      </c>
      <c r="D28" s="34">
        <f t="shared" si="0"/>
        <v>79.46026986506747</v>
      </c>
      <c r="E28" s="35">
        <f t="shared" si="1"/>
        <v>99.46026986506747</v>
      </c>
      <c r="F28" s="173">
        <f t="shared" si="2"/>
        <v>0.006342592592592594</v>
      </c>
      <c r="H28" s="96"/>
    </row>
    <row r="29" spans="1:8" ht="12.75" customHeight="1">
      <c r="A29" s="33" t="s">
        <v>69</v>
      </c>
      <c r="B29" s="167" t="s">
        <v>918</v>
      </c>
      <c r="C29" s="186">
        <v>0.030925925925925926</v>
      </c>
      <c r="D29" s="34">
        <f t="shared" si="0"/>
        <v>79.34131736526946</v>
      </c>
      <c r="E29" s="35">
        <f t="shared" si="1"/>
        <v>99.34131736526946</v>
      </c>
      <c r="F29" s="173">
        <f t="shared" si="2"/>
        <v>0.006388888888888888</v>
      </c>
      <c r="H29" s="96"/>
    </row>
    <row r="30" spans="1:6" ht="12.75" customHeight="1">
      <c r="A30" s="33" t="s">
        <v>70</v>
      </c>
      <c r="B30" s="167" t="s">
        <v>789</v>
      </c>
      <c r="C30" s="186">
        <v>0.031018518518518515</v>
      </c>
      <c r="D30" s="34">
        <f t="shared" si="0"/>
        <v>79.10447761194031</v>
      </c>
      <c r="E30" s="35">
        <f t="shared" si="1"/>
        <v>99.10447761194031</v>
      </c>
      <c r="F30" s="173">
        <f t="shared" si="2"/>
        <v>0.006481481481481477</v>
      </c>
    </row>
    <row r="31" spans="1:8" ht="12.75" customHeight="1">
      <c r="A31" s="33" t="s">
        <v>71</v>
      </c>
      <c r="B31" s="167" t="s">
        <v>678</v>
      </c>
      <c r="C31" s="186">
        <v>0.031053240740740742</v>
      </c>
      <c r="D31" s="34">
        <f t="shared" si="0"/>
        <v>79.01602683563176</v>
      </c>
      <c r="E31" s="35">
        <f t="shared" si="1"/>
        <v>99.01602683563176</v>
      </c>
      <c r="F31" s="173">
        <f t="shared" si="2"/>
        <v>0.006516203703703705</v>
      </c>
      <c r="H31" s="96"/>
    </row>
    <row r="32" spans="1:8" ht="12.75" customHeight="1">
      <c r="A32" s="33" t="s">
        <v>72</v>
      </c>
      <c r="B32" s="167" t="s">
        <v>674</v>
      </c>
      <c r="C32" s="186">
        <v>0.031481481481481485</v>
      </c>
      <c r="D32" s="34">
        <f t="shared" si="0"/>
        <v>77.94117647058823</v>
      </c>
      <c r="E32" s="35">
        <f t="shared" si="1"/>
        <v>97.94117647058823</v>
      </c>
      <c r="F32" s="173">
        <f t="shared" si="2"/>
        <v>0.0069444444444444475</v>
      </c>
      <c r="H32" s="96"/>
    </row>
    <row r="33" spans="1:8" ht="12.75" customHeight="1">
      <c r="A33" s="33" t="s">
        <v>73</v>
      </c>
      <c r="B33" s="167" t="s">
        <v>705</v>
      </c>
      <c r="C33" s="186">
        <v>0.03175925925925926</v>
      </c>
      <c r="D33" s="34">
        <f t="shared" si="0"/>
        <v>77.2594752186589</v>
      </c>
      <c r="E33" s="35">
        <f t="shared" si="1"/>
        <v>97.2594752186589</v>
      </c>
      <c r="F33" s="173">
        <f t="shared" si="2"/>
        <v>0.00722222222222222</v>
      </c>
      <c r="H33" s="96"/>
    </row>
    <row r="34" spans="1:8" ht="12.75" customHeight="1">
      <c r="A34" s="33" t="s">
        <v>74</v>
      </c>
      <c r="B34" s="167" t="s">
        <v>737</v>
      </c>
      <c r="C34" s="186">
        <v>0.03177083333333333</v>
      </c>
      <c r="D34" s="34">
        <f t="shared" si="0"/>
        <v>77.2313296903461</v>
      </c>
      <c r="E34" s="35">
        <f t="shared" si="1"/>
        <v>97.2313296903461</v>
      </c>
      <c r="F34" s="173">
        <f t="shared" si="2"/>
        <v>0.007233796296296294</v>
      </c>
      <c r="H34" s="96"/>
    </row>
    <row r="35" spans="1:6" ht="12.75" customHeight="1">
      <c r="A35" s="33" t="s">
        <v>75</v>
      </c>
      <c r="B35" s="167" t="s">
        <v>726</v>
      </c>
      <c r="C35" s="186">
        <v>0.03189814814814815</v>
      </c>
      <c r="D35" s="34">
        <f t="shared" si="0"/>
        <v>76.92307692307693</v>
      </c>
      <c r="E35" s="35">
        <f t="shared" si="1"/>
        <v>96.92307692307693</v>
      </c>
      <c r="F35" s="173">
        <f t="shared" si="2"/>
        <v>0.00736111111111111</v>
      </c>
    </row>
    <row r="36" spans="1:6" ht="12.75" customHeight="1">
      <c r="A36" s="33" t="s">
        <v>76</v>
      </c>
      <c r="B36" s="167" t="s">
        <v>692</v>
      </c>
      <c r="C36" s="186">
        <v>0.03200231481481482</v>
      </c>
      <c r="D36" s="34">
        <f t="shared" si="0"/>
        <v>76.67269439421338</v>
      </c>
      <c r="E36" s="35">
        <f t="shared" si="1"/>
        <v>96.67269439421338</v>
      </c>
      <c r="F36" s="173">
        <f t="shared" si="2"/>
        <v>0.007465277777777779</v>
      </c>
    </row>
    <row r="37" spans="1:6" ht="12.75" customHeight="1">
      <c r="A37" s="33" t="s">
        <v>77</v>
      </c>
      <c r="B37" s="167" t="s">
        <v>919</v>
      </c>
      <c r="C37" s="186">
        <v>0.03204861111111111</v>
      </c>
      <c r="D37" s="34">
        <f t="shared" si="0"/>
        <v>76.56193571686529</v>
      </c>
      <c r="E37" s="35">
        <f t="shared" si="1"/>
        <v>96.56193571686529</v>
      </c>
      <c r="F37" s="173">
        <f t="shared" si="2"/>
        <v>0.007511574074074073</v>
      </c>
    </row>
    <row r="38" spans="1:8" ht="12.75" customHeight="1">
      <c r="A38" s="33" t="s">
        <v>78</v>
      </c>
      <c r="B38" s="167" t="s">
        <v>920</v>
      </c>
      <c r="C38" s="186">
        <v>0.03225694444444444</v>
      </c>
      <c r="D38" s="34">
        <f t="shared" si="0"/>
        <v>76.06745604592753</v>
      </c>
      <c r="E38" s="35">
        <f t="shared" si="1"/>
        <v>96.06745604592753</v>
      </c>
      <c r="F38" s="173">
        <f t="shared" si="2"/>
        <v>0.0077199074074074045</v>
      </c>
      <c r="H38" s="96"/>
    </row>
    <row r="39" spans="1:8" ht="12.75" customHeight="1">
      <c r="A39" s="33" t="s">
        <v>79</v>
      </c>
      <c r="B39" s="167" t="s">
        <v>687</v>
      </c>
      <c r="C39" s="186">
        <v>0.03228009259259259</v>
      </c>
      <c r="D39" s="34">
        <f t="shared" si="0"/>
        <v>76.01290785227681</v>
      </c>
      <c r="E39" s="35">
        <f t="shared" si="1"/>
        <v>96.01290785227681</v>
      </c>
      <c r="F39" s="173">
        <f t="shared" si="2"/>
        <v>0.007743055555555552</v>
      </c>
      <c r="H39" s="96"/>
    </row>
    <row r="40" spans="1:8" ht="12.75" customHeight="1">
      <c r="A40" s="33" t="s">
        <v>80</v>
      </c>
      <c r="B40" s="167" t="s">
        <v>921</v>
      </c>
      <c r="C40" s="186">
        <v>0.032407407407407406</v>
      </c>
      <c r="D40" s="34">
        <f t="shared" si="0"/>
        <v>75.71428571428572</v>
      </c>
      <c r="E40" s="35">
        <f t="shared" si="1"/>
        <v>95.71428571428572</v>
      </c>
      <c r="F40" s="173">
        <f t="shared" si="2"/>
        <v>0.007870370370370368</v>
      </c>
      <c r="H40" s="96"/>
    </row>
    <row r="41" spans="1:6" ht="12.75" customHeight="1">
      <c r="A41" s="33" t="s">
        <v>81</v>
      </c>
      <c r="B41" s="167" t="s">
        <v>753</v>
      </c>
      <c r="C41" s="186">
        <v>0.03248842592592593</v>
      </c>
      <c r="D41" s="34">
        <f aca="true" t="shared" si="3" ref="D41:D56">(C$9/C41)*100</f>
        <v>75.52547203420022</v>
      </c>
      <c r="E41" s="35">
        <f aca="true" t="shared" si="4" ref="E41:E56">D41+E$4</f>
        <v>95.52547203420022</v>
      </c>
      <c r="F41" s="173">
        <f t="shared" si="2"/>
        <v>0.00795138888888889</v>
      </c>
    </row>
    <row r="42" spans="1:8" ht="12.75" customHeight="1">
      <c r="A42" s="33" t="s">
        <v>82</v>
      </c>
      <c r="B42" s="167" t="s">
        <v>922</v>
      </c>
      <c r="C42" s="186">
        <v>0.03252314814814815</v>
      </c>
      <c r="D42" s="34">
        <f t="shared" si="3"/>
        <v>75.44483985765125</v>
      </c>
      <c r="E42" s="35">
        <f t="shared" si="4"/>
        <v>95.44483985765125</v>
      </c>
      <c r="F42" s="173">
        <f aca="true" t="shared" si="5" ref="F42:F56">C42-C$9</f>
        <v>0.00798611111111111</v>
      </c>
      <c r="H42" s="96"/>
    </row>
    <row r="43" spans="1:8" ht="12.75" customHeight="1">
      <c r="A43" s="33" t="s">
        <v>83</v>
      </c>
      <c r="B43" s="167" t="s">
        <v>863</v>
      </c>
      <c r="C43" s="186">
        <v>0.0328125</v>
      </c>
      <c r="D43" s="34">
        <f t="shared" si="3"/>
        <v>74.77954144620811</v>
      </c>
      <c r="E43" s="35">
        <f t="shared" si="4"/>
        <v>94.77954144620811</v>
      </c>
      <c r="F43" s="173">
        <f t="shared" si="5"/>
        <v>0.008275462962962964</v>
      </c>
      <c r="H43" s="96"/>
    </row>
    <row r="44" spans="1:8" ht="12.75" customHeight="1">
      <c r="A44" s="33" t="s">
        <v>84</v>
      </c>
      <c r="B44" s="167" t="s">
        <v>675</v>
      </c>
      <c r="C44" s="186">
        <v>0.032962962962962965</v>
      </c>
      <c r="D44" s="34">
        <f t="shared" si="3"/>
        <v>74.43820224719101</v>
      </c>
      <c r="E44" s="35">
        <f t="shared" si="4"/>
        <v>94.43820224719101</v>
      </c>
      <c r="F44" s="173">
        <f t="shared" si="5"/>
        <v>0.008425925925925927</v>
      </c>
      <c r="H44" s="96"/>
    </row>
    <row r="45" spans="1:8" ht="12.75" customHeight="1">
      <c r="A45" s="33" t="s">
        <v>85</v>
      </c>
      <c r="B45" s="167" t="s">
        <v>701</v>
      </c>
      <c r="C45" s="186">
        <v>0.03353009259259259</v>
      </c>
      <c r="D45" s="34">
        <f t="shared" si="3"/>
        <v>73.17915084570245</v>
      </c>
      <c r="E45" s="35">
        <f t="shared" si="4"/>
        <v>93.17915084570245</v>
      </c>
      <c r="F45" s="173">
        <f t="shared" si="5"/>
        <v>0.008993055555555553</v>
      </c>
      <c r="H45" s="96"/>
    </row>
    <row r="46" spans="1:8" ht="12.75" customHeight="1">
      <c r="A46" s="33" t="s">
        <v>86</v>
      </c>
      <c r="B46" s="167" t="s">
        <v>773</v>
      </c>
      <c r="C46" s="186">
        <v>0.03366898148148148</v>
      </c>
      <c r="D46" s="34">
        <f t="shared" si="3"/>
        <v>72.87727741491922</v>
      </c>
      <c r="E46" s="35">
        <f t="shared" si="4"/>
        <v>92.87727741491922</v>
      </c>
      <c r="F46" s="173">
        <f t="shared" si="5"/>
        <v>0.009131944444444443</v>
      </c>
      <c r="H46" s="96"/>
    </row>
    <row r="47" spans="1:8" ht="12.75" customHeight="1">
      <c r="A47" s="33" t="s">
        <v>87</v>
      </c>
      <c r="B47" s="167" t="s">
        <v>923</v>
      </c>
      <c r="C47" s="186">
        <v>0.03369212962962963</v>
      </c>
      <c r="D47" s="34">
        <f t="shared" si="3"/>
        <v>72.82720714531091</v>
      </c>
      <c r="E47" s="35">
        <f t="shared" si="4"/>
        <v>92.82720714531091</v>
      </c>
      <c r="F47" s="173">
        <f t="shared" si="5"/>
        <v>0.00915509259259259</v>
      </c>
      <c r="H47" s="96"/>
    </row>
    <row r="48" spans="1:8" ht="12.75" customHeight="1">
      <c r="A48" s="33" t="s">
        <v>88</v>
      </c>
      <c r="B48" s="167" t="s">
        <v>712</v>
      </c>
      <c r="C48" s="186">
        <v>0.03378472222222222</v>
      </c>
      <c r="D48" s="34">
        <f t="shared" si="3"/>
        <v>72.62761219595752</v>
      </c>
      <c r="E48" s="35">
        <f t="shared" si="4"/>
        <v>92.62761219595752</v>
      </c>
      <c r="F48" s="173">
        <f t="shared" si="5"/>
        <v>0.009247685185185185</v>
      </c>
      <c r="H48" s="96"/>
    </row>
    <row r="49" spans="1:8" ht="12.75" customHeight="1">
      <c r="A49" s="33" t="s">
        <v>89</v>
      </c>
      <c r="B49" s="167" t="s">
        <v>774</v>
      </c>
      <c r="C49" s="186">
        <v>0.034027777777777775</v>
      </c>
      <c r="D49" s="34">
        <f t="shared" si="3"/>
        <v>72.10884353741498</v>
      </c>
      <c r="E49" s="35">
        <f t="shared" si="4"/>
        <v>92.10884353741498</v>
      </c>
      <c r="F49" s="173">
        <f t="shared" si="5"/>
        <v>0.009490740740740737</v>
      </c>
      <c r="H49" s="96"/>
    </row>
    <row r="50" spans="1:8" ht="12.75" customHeight="1">
      <c r="A50" s="33" t="s">
        <v>90</v>
      </c>
      <c r="B50" s="167" t="s">
        <v>690</v>
      </c>
      <c r="C50" s="186">
        <v>0.0341087962962963</v>
      </c>
      <c r="D50" s="34">
        <f t="shared" si="3"/>
        <v>71.93756362402443</v>
      </c>
      <c r="E50" s="35">
        <f t="shared" si="4"/>
        <v>91.93756362402443</v>
      </c>
      <c r="F50" s="173">
        <f t="shared" si="5"/>
        <v>0.009571759259259259</v>
      </c>
      <c r="H50" s="96"/>
    </row>
    <row r="51" spans="1:8" ht="12.75" customHeight="1">
      <c r="A51" s="33" t="s">
        <v>91</v>
      </c>
      <c r="B51" s="167" t="s">
        <v>924</v>
      </c>
      <c r="C51" s="186">
        <v>0.03425925925925926</v>
      </c>
      <c r="D51" s="34">
        <f t="shared" si="3"/>
        <v>71.62162162162163</v>
      </c>
      <c r="E51" s="35">
        <f t="shared" si="4"/>
        <v>91.62162162162163</v>
      </c>
      <c r="F51" s="173">
        <f t="shared" si="5"/>
        <v>0.009722222222222222</v>
      </c>
      <c r="H51" s="96"/>
    </row>
    <row r="52" spans="1:6" ht="12.75" customHeight="1">
      <c r="A52" s="33" t="s">
        <v>92</v>
      </c>
      <c r="B52" s="167" t="s">
        <v>790</v>
      </c>
      <c r="C52" s="186">
        <v>0.03429398148148148</v>
      </c>
      <c r="D52" s="34">
        <f t="shared" si="3"/>
        <v>71.54910563617956</v>
      </c>
      <c r="E52" s="35">
        <f t="shared" si="4"/>
        <v>91.54910563617956</v>
      </c>
      <c r="F52" s="173">
        <f t="shared" si="5"/>
        <v>0.009756944444444443</v>
      </c>
    </row>
    <row r="53" spans="1:8" ht="12.75" customHeight="1">
      <c r="A53" s="33" t="s">
        <v>93</v>
      </c>
      <c r="B53" s="167" t="s">
        <v>925</v>
      </c>
      <c r="C53" s="186">
        <v>0.03434027777777778</v>
      </c>
      <c r="D53" s="34">
        <f t="shared" si="3"/>
        <v>71.45264577013818</v>
      </c>
      <c r="E53" s="35">
        <f t="shared" si="4"/>
        <v>91.45264577013818</v>
      </c>
      <c r="F53" s="173">
        <f t="shared" si="5"/>
        <v>0.009803240740740744</v>
      </c>
      <c r="H53" s="96"/>
    </row>
    <row r="54" spans="1:8" ht="12.75" customHeight="1">
      <c r="A54" s="33" t="s">
        <v>94</v>
      </c>
      <c r="B54" s="167" t="s">
        <v>727</v>
      </c>
      <c r="C54" s="186">
        <v>0.0346412037037037</v>
      </c>
      <c r="D54" s="34">
        <f t="shared" si="3"/>
        <v>70.83194119612429</v>
      </c>
      <c r="E54" s="35">
        <f t="shared" si="4"/>
        <v>90.83194119612429</v>
      </c>
      <c r="F54" s="173">
        <f t="shared" si="5"/>
        <v>0.010104166666666664</v>
      </c>
      <c r="H54" s="96"/>
    </row>
    <row r="55" spans="1:8" ht="12.75" customHeight="1">
      <c r="A55" s="33" t="s">
        <v>95</v>
      </c>
      <c r="B55" s="167" t="s">
        <v>731</v>
      </c>
      <c r="C55" s="186">
        <v>0.034722222222222224</v>
      </c>
      <c r="D55" s="34">
        <f t="shared" si="3"/>
        <v>70.66666666666667</v>
      </c>
      <c r="E55" s="35">
        <f t="shared" si="4"/>
        <v>90.66666666666667</v>
      </c>
      <c r="F55" s="173">
        <f t="shared" si="5"/>
        <v>0.010185185185185186</v>
      </c>
      <c r="H55" s="96"/>
    </row>
    <row r="56" spans="1:8" ht="12.75" customHeight="1">
      <c r="A56" s="33" t="s">
        <v>96</v>
      </c>
      <c r="B56" s="167" t="s">
        <v>926</v>
      </c>
      <c r="C56" s="186">
        <v>0.034768518518518525</v>
      </c>
      <c r="D56" s="34">
        <f t="shared" si="3"/>
        <v>70.57256990679093</v>
      </c>
      <c r="E56" s="35">
        <f t="shared" si="4"/>
        <v>90.57256990679093</v>
      </c>
      <c r="F56" s="173">
        <f t="shared" si="5"/>
        <v>0.010231481481481487</v>
      </c>
      <c r="H56" s="96"/>
    </row>
    <row r="57" spans="1:6" ht="12.75">
      <c r="A57" s="33" t="s">
        <v>97</v>
      </c>
      <c r="B57" s="167" t="s">
        <v>880</v>
      </c>
      <c r="C57" s="186">
        <v>0.03547453703703704</v>
      </c>
      <c r="D57" s="34">
        <f aca="true" t="shared" si="6" ref="D57:D79">(C$9/C57)*100</f>
        <v>69.16802610114192</v>
      </c>
      <c r="E57" s="35">
        <f aca="true" t="shared" si="7" ref="E57:E79">D57+E$4</f>
        <v>89.16802610114192</v>
      </c>
      <c r="F57" s="173">
        <f aca="true" t="shared" si="8" ref="F57:F79">C57-C$9</f>
        <v>0.010937500000000003</v>
      </c>
    </row>
    <row r="58" spans="1:6" ht="12.75">
      <c r="A58" s="33" t="s">
        <v>98</v>
      </c>
      <c r="B58" s="167" t="s">
        <v>864</v>
      </c>
      <c r="C58" s="186">
        <v>0.03547453703703704</v>
      </c>
      <c r="D58" s="34">
        <f t="shared" si="6"/>
        <v>69.16802610114192</v>
      </c>
      <c r="E58" s="35">
        <f t="shared" si="7"/>
        <v>89.16802610114192</v>
      </c>
      <c r="F58" s="173">
        <f t="shared" si="8"/>
        <v>0.010937500000000003</v>
      </c>
    </row>
    <row r="59" spans="1:6" ht="12.75">
      <c r="A59" s="33" t="s">
        <v>99</v>
      </c>
      <c r="B59" s="167" t="s">
        <v>669</v>
      </c>
      <c r="C59" s="186">
        <v>0.03631944444444444</v>
      </c>
      <c r="D59" s="34">
        <f t="shared" si="6"/>
        <v>67.5589547482473</v>
      </c>
      <c r="E59" s="35">
        <f t="shared" si="7"/>
        <v>87.5589547482473</v>
      </c>
      <c r="F59" s="173">
        <f t="shared" si="8"/>
        <v>0.011782407407407401</v>
      </c>
    </row>
    <row r="60" spans="1:6" ht="12.75">
      <c r="A60" s="33" t="s">
        <v>100</v>
      </c>
      <c r="B60" s="167" t="s">
        <v>851</v>
      </c>
      <c r="C60" s="186">
        <v>0.03685185185185185</v>
      </c>
      <c r="D60" s="34">
        <f t="shared" si="6"/>
        <v>66.58291457286433</v>
      </c>
      <c r="E60" s="35">
        <f t="shared" si="7"/>
        <v>86.58291457286433</v>
      </c>
      <c r="F60" s="173">
        <f t="shared" si="8"/>
        <v>0.012314814814814813</v>
      </c>
    </row>
    <row r="61" spans="1:6" ht="12.75">
      <c r="A61" s="33" t="s">
        <v>101</v>
      </c>
      <c r="B61" s="167" t="s">
        <v>709</v>
      </c>
      <c r="C61" s="186">
        <v>0.037314814814814815</v>
      </c>
      <c r="D61" s="34">
        <f t="shared" si="6"/>
        <v>65.75682382133995</v>
      </c>
      <c r="E61" s="35">
        <f t="shared" si="7"/>
        <v>85.75682382133995</v>
      </c>
      <c r="F61" s="173">
        <f t="shared" si="8"/>
        <v>0.012777777777777777</v>
      </c>
    </row>
    <row r="62" spans="1:6" ht="12.75">
      <c r="A62" s="33" t="s">
        <v>102</v>
      </c>
      <c r="B62" s="167" t="s">
        <v>695</v>
      </c>
      <c r="C62" s="186">
        <v>0.03746527777777778</v>
      </c>
      <c r="D62" s="34">
        <f t="shared" si="6"/>
        <v>65.49274019153538</v>
      </c>
      <c r="E62" s="35">
        <f t="shared" si="7"/>
        <v>85.49274019153538</v>
      </c>
      <c r="F62" s="173">
        <f t="shared" si="8"/>
        <v>0.01292824074074074</v>
      </c>
    </row>
    <row r="63" spans="1:6" ht="12.75">
      <c r="A63" s="33" t="s">
        <v>103</v>
      </c>
      <c r="B63" s="167" t="s">
        <v>927</v>
      </c>
      <c r="C63" s="186">
        <v>0.037696759259259256</v>
      </c>
      <c r="D63" s="34">
        <f t="shared" si="6"/>
        <v>65.09057414798896</v>
      </c>
      <c r="E63" s="35">
        <f t="shared" si="7"/>
        <v>85.09057414798896</v>
      </c>
      <c r="F63" s="173">
        <f t="shared" si="8"/>
        <v>0.013159722222222218</v>
      </c>
    </row>
    <row r="64" spans="1:6" ht="12.75">
      <c r="A64" s="33" t="s">
        <v>104</v>
      </c>
      <c r="B64" s="167" t="s">
        <v>711</v>
      </c>
      <c r="C64" s="186">
        <v>0.03831018518518518</v>
      </c>
      <c r="D64" s="34">
        <f t="shared" si="6"/>
        <v>64.04833836858006</v>
      </c>
      <c r="E64" s="35">
        <f t="shared" si="7"/>
        <v>84.04833836858006</v>
      </c>
      <c r="F64" s="173">
        <f t="shared" si="8"/>
        <v>0.013773148148148145</v>
      </c>
    </row>
    <row r="65" spans="1:6" ht="12.75">
      <c r="A65" s="33" t="s">
        <v>105</v>
      </c>
      <c r="B65" s="167" t="s">
        <v>714</v>
      </c>
      <c r="C65" s="186">
        <v>0.04078703703703704</v>
      </c>
      <c r="D65" s="34">
        <f t="shared" si="6"/>
        <v>60.1589103291714</v>
      </c>
      <c r="E65" s="35">
        <f t="shared" si="7"/>
        <v>80.15891032917139</v>
      </c>
      <c r="F65" s="173">
        <f t="shared" si="8"/>
        <v>0.01625</v>
      </c>
    </row>
    <row r="66" spans="1:6" ht="12.75">
      <c r="A66" s="33" t="s">
        <v>106</v>
      </c>
      <c r="B66" s="167" t="s">
        <v>902</v>
      </c>
      <c r="C66" s="186">
        <v>0.0409375</v>
      </c>
      <c r="D66" s="34">
        <f t="shared" si="6"/>
        <v>59.937800395815664</v>
      </c>
      <c r="E66" s="35">
        <f t="shared" si="7"/>
        <v>79.93780039581566</v>
      </c>
      <c r="F66" s="173">
        <f t="shared" si="8"/>
        <v>0.016400462962962964</v>
      </c>
    </row>
    <row r="67" spans="1:6" ht="12.75">
      <c r="A67" s="33" t="s">
        <v>107</v>
      </c>
      <c r="B67" s="167" t="s">
        <v>673</v>
      </c>
      <c r="C67" s="186">
        <v>0.0415162037037037</v>
      </c>
      <c r="D67" s="34">
        <f t="shared" si="6"/>
        <v>59.102313911346535</v>
      </c>
      <c r="E67" s="35">
        <f t="shared" si="7"/>
        <v>79.10231391134653</v>
      </c>
      <c r="F67" s="173">
        <f t="shared" si="8"/>
        <v>0.016979166666666663</v>
      </c>
    </row>
    <row r="68" spans="1:6" ht="12.75">
      <c r="A68" s="33" t="s">
        <v>108</v>
      </c>
      <c r="B68" s="167" t="s">
        <v>862</v>
      </c>
      <c r="C68" s="186">
        <v>0.041851851851851855</v>
      </c>
      <c r="D68" s="34">
        <f t="shared" si="6"/>
        <v>58.62831858407079</v>
      </c>
      <c r="E68" s="35">
        <f t="shared" si="7"/>
        <v>78.6283185840708</v>
      </c>
      <c r="F68" s="173">
        <f t="shared" si="8"/>
        <v>0.017314814814814818</v>
      </c>
    </row>
    <row r="69" spans="1:6" ht="12.75">
      <c r="A69" s="33" t="s">
        <v>109</v>
      </c>
      <c r="B69" s="167" t="s">
        <v>928</v>
      </c>
      <c r="C69" s="186">
        <v>0.041851851851851855</v>
      </c>
      <c r="D69" s="34">
        <f t="shared" si="6"/>
        <v>58.62831858407079</v>
      </c>
      <c r="E69" s="35">
        <f t="shared" si="7"/>
        <v>78.6283185840708</v>
      </c>
      <c r="F69" s="173">
        <f t="shared" si="8"/>
        <v>0.017314814814814818</v>
      </c>
    </row>
    <row r="70" spans="1:6" ht="12.75">
      <c r="A70" s="33" t="s">
        <v>110</v>
      </c>
      <c r="B70" s="167" t="s">
        <v>665</v>
      </c>
      <c r="C70" s="186">
        <v>0.04268518518518519</v>
      </c>
      <c r="D70" s="34">
        <f t="shared" si="6"/>
        <v>57.48373101952278</v>
      </c>
      <c r="E70" s="35">
        <f t="shared" si="7"/>
        <v>77.48373101952278</v>
      </c>
      <c r="F70" s="173">
        <f t="shared" si="8"/>
        <v>0.01814814814814815</v>
      </c>
    </row>
    <row r="71" spans="1:6" ht="12.75">
      <c r="A71" s="33" t="s">
        <v>111</v>
      </c>
      <c r="B71" s="167" t="s">
        <v>929</v>
      </c>
      <c r="C71" s="186">
        <v>0.043680555555555556</v>
      </c>
      <c r="D71" s="34">
        <f t="shared" si="6"/>
        <v>56.17382087970323</v>
      </c>
      <c r="E71" s="35">
        <f t="shared" si="7"/>
        <v>76.17382087970323</v>
      </c>
      <c r="F71" s="173">
        <f t="shared" si="8"/>
        <v>0.019143518518518518</v>
      </c>
    </row>
    <row r="72" spans="1:6" ht="12.75">
      <c r="A72" s="33" t="s">
        <v>112</v>
      </c>
      <c r="B72" s="167" t="s">
        <v>722</v>
      </c>
      <c r="C72" s="186">
        <v>0.04722222222222222</v>
      </c>
      <c r="D72" s="34">
        <f t="shared" si="6"/>
        <v>51.9607843137255</v>
      </c>
      <c r="E72" s="35">
        <f t="shared" si="7"/>
        <v>71.9607843137255</v>
      </c>
      <c r="F72" s="173">
        <f t="shared" si="8"/>
        <v>0.022685185185185183</v>
      </c>
    </row>
    <row r="73" spans="1:6" ht="12.75">
      <c r="A73" s="33" t="s">
        <v>113</v>
      </c>
      <c r="B73" s="167" t="s">
        <v>806</v>
      </c>
      <c r="C73" s="186">
        <v>0.04722222222222222</v>
      </c>
      <c r="D73" s="34">
        <f t="shared" si="6"/>
        <v>51.9607843137255</v>
      </c>
      <c r="E73" s="35">
        <f t="shared" si="7"/>
        <v>71.9607843137255</v>
      </c>
      <c r="F73" s="173">
        <f t="shared" si="8"/>
        <v>0.022685185185185183</v>
      </c>
    </row>
    <row r="74" spans="1:6" ht="12.75">
      <c r="A74" s="33" t="s">
        <v>114</v>
      </c>
      <c r="B74" s="167" t="s">
        <v>713</v>
      </c>
      <c r="C74" s="186">
        <v>0.05328703703703704</v>
      </c>
      <c r="D74" s="34">
        <f t="shared" si="6"/>
        <v>46.046915725456124</v>
      </c>
      <c r="E74" s="35">
        <f t="shared" si="7"/>
        <v>66.04691572545613</v>
      </c>
      <c r="F74" s="173">
        <f t="shared" si="8"/>
        <v>0.028750000000000005</v>
      </c>
    </row>
    <row r="75" spans="1:6" ht="12.75">
      <c r="A75" s="33" t="s">
        <v>115</v>
      </c>
      <c r="B75" s="167" t="s">
        <v>930</v>
      </c>
      <c r="C75" s="186">
        <v>0.05328703703703704</v>
      </c>
      <c r="D75" s="34">
        <f t="shared" si="6"/>
        <v>46.046915725456124</v>
      </c>
      <c r="E75" s="35">
        <f t="shared" si="7"/>
        <v>66.04691572545613</v>
      </c>
      <c r="F75" s="173">
        <f t="shared" si="8"/>
        <v>0.028750000000000005</v>
      </c>
    </row>
    <row r="76" spans="1:6" ht="12.75">
      <c r="A76" s="33" t="s">
        <v>116</v>
      </c>
      <c r="B76" s="167" t="s">
        <v>791</v>
      </c>
      <c r="C76" s="186">
        <v>0.05667824074074074</v>
      </c>
      <c r="D76" s="34">
        <f t="shared" si="6"/>
        <v>43.29181131304881</v>
      </c>
      <c r="E76" s="35">
        <f t="shared" si="7"/>
        <v>63.29181131304881</v>
      </c>
      <c r="F76" s="173">
        <f t="shared" si="8"/>
        <v>0.0321412037037037</v>
      </c>
    </row>
    <row r="77" spans="1:6" ht="12.75">
      <c r="A77" s="33" t="s">
        <v>117</v>
      </c>
      <c r="B77" s="167" t="s">
        <v>827</v>
      </c>
      <c r="C77" s="186">
        <v>0.05996527777777778</v>
      </c>
      <c r="D77" s="34">
        <f t="shared" si="6"/>
        <v>40.918741555684235</v>
      </c>
      <c r="E77" s="35">
        <f t="shared" si="7"/>
        <v>60.918741555684235</v>
      </c>
      <c r="F77" s="173">
        <f t="shared" si="8"/>
        <v>0.03542824074074074</v>
      </c>
    </row>
    <row r="78" spans="1:6" ht="12.75">
      <c r="A78" s="33" t="s">
        <v>118</v>
      </c>
      <c r="B78" s="167" t="s">
        <v>733</v>
      </c>
      <c r="C78" s="186">
        <v>0.0697337962962963</v>
      </c>
      <c r="D78" s="34">
        <f t="shared" si="6"/>
        <v>35.18672199170125</v>
      </c>
      <c r="E78" s="35">
        <f t="shared" si="7"/>
        <v>55.18672199170125</v>
      </c>
      <c r="F78" s="173">
        <f t="shared" si="8"/>
        <v>0.045196759259259256</v>
      </c>
    </row>
    <row r="79" spans="1:6" ht="12.75">
      <c r="A79" s="33" t="s">
        <v>119</v>
      </c>
      <c r="B79" s="167" t="s">
        <v>682</v>
      </c>
      <c r="C79" s="186">
        <v>0.11550925925925926</v>
      </c>
      <c r="D79" s="34">
        <f t="shared" si="6"/>
        <v>21.24248496993988</v>
      </c>
      <c r="E79" s="35">
        <f t="shared" si="7"/>
        <v>41.24248496993988</v>
      </c>
      <c r="F79" s="173">
        <f t="shared" si="8"/>
        <v>0.09097222222222222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76" t="s">
        <v>948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58"/>
      <c r="B2" s="58"/>
      <c r="C2" s="58"/>
      <c r="D2" s="58"/>
      <c r="E2" s="191"/>
      <c r="F2" s="58"/>
      <c r="G2" s="58"/>
      <c r="H2" s="58"/>
      <c r="I2" s="58"/>
      <c r="J2" s="58"/>
      <c r="K2" s="58"/>
    </row>
    <row r="3" spans="1:11" ht="12.75" customHeight="1">
      <c r="A3" s="116"/>
      <c r="B3" s="116"/>
      <c r="C3" s="116"/>
      <c r="E3" s="132" t="s">
        <v>13</v>
      </c>
      <c r="F3" s="119"/>
      <c r="G3" s="119"/>
      <c r="H3" s="119"/>
      <c r="I3" s="119"/>
      <c r="J3" s="119"/>
      <c r="K3" s="119"/>
    </row>
    <row r="4" spans="1:11" ht="12.75" customHeight="1">
      <c r="A4" s="278" t="s">
        <v>14</v>
      </c>
      <c r="B4" s="278"/>
      <c r="C4" s="184" t="s">
        <v>15</v>
      </c>
      <c r="E4" s="132">
        <v>10</v>
      </c>
      <c r="F4" s="119"/>
      <c r="G4" s="119"/>
      <c r="H4" s="119"/>
      <c r="I4" s="119"/>
      <c r="J4" s="119"/>
      <c r="K4" s="119"/>
    </row>
    <row r="5" spans="1:11" ht="12.75" customHeight="1">
      <c r="A5" s="278" t="s">
        <v>16</v>
      </c>
      <c r="B5" s="278"/>
      <c r="C5" s="189" t="s">
        <v>933</v>
      </c>
      <c r="D5" s="133"/>
      <c r="E5" s="119"/>
      <c r="F5" s="119"/>
      <c r="G5" s="119"/>
      <c r="H5" s="119"/>
      <c r="I5" s="119"/>
      <c r="J5" s="119"/>
      <c r="K5" s="119"/>
    </row>
    <row r="6" spans="1:11" ht="12.75" customHeight="1">
      <c r="A6" s="278" t="s">
        <v>17</v>
      </c>
      <c r="B6" s="278"/>
      <c r="C6" s="277" t="s">
        <v>498</v>
      </c>
      <c r="D6" s="277"/>
      <c r="E6" s="277"/>
      <c r="F6" s="277"/>
      <c r="G6" s="277"/>
      <c r="H6" s="277"/>
      <c r="I6" s="277"/>
      <c r="J6" s="277"/>
      <c r="K6" s="277"/>
    </row>
    <row r="7" spans="1:11" ht="12.75" customHeight="1">
      <c r="A7" s="278" t="s">
        <v>19</v>
      </c>
      <c r="B7" s="278"/>
      <c r="C7" s="120">
        <f>COUNTA(B10:B100)</f>
        <v>69</v>
      </c>
      <c r="F7" s="134"/>
      <c r="G7" s="134"/>
      <c r="H7" s="134"/>
      <c r="J7" s="119"/>
      <c r="K7" s="119"/>
    </row>
    <row r="8" spans="1:11" ht="12.75" customHeight="1" thickBot="1">
      <c r="A8" s="116"/>
      <c r="B8" s="116"/>
      <c r="C8" s="205">
        <v>37.15</v>
      </c>
      <c r="D8" s="205">
        <v>510</v>
      </c>
      <c r="E8" s="205">
        <v>12.2</v>
      </c>
      <c r="F8" s="205"/>
      <c r="G8" s="205"/>
      <c r="H8" s="134"/>
      <c r="I8" s="192">
        <v>284.3</v>
      </c>
      <c r="J8" s="134"/>
      <c r="K8" s="134"/>
    </row>
    <row r="9" spans="1:11" ht="15" customHeight="1" thickBot="1">
      <c r="A9" s="59" t="s">
        <v>20</v>
      </c>
      <c r="B9" s="60"/>
      <c r="C9" s="50" t="s">
        <v>28</v>
      </c>
      <c r="D9" s="81" t="s">
        <v>29</v>
      </c>
      <c r="E9" s="50" t="s">
        <v>30</v>
      </c>
      <c r="F9" s="50" t="s">
        <v>338</v>
      </c>
      <c r="G9" s="50" t="s">
        <v>339</v>
      </c>
      <c r="H9" s="50" t="s">
        <v>340</v>
      </c>
      <c r="I9" s="50" t="s">
        <v>341</v>
      </c>
      <c r="J9" s="50" t="s">
        <v>31</v>
      </c>
      <c r="K9" s="82" t="s">
        <v>342</v>
      </c>
    </row>
    <row r="10" spans="1:11" ht="15" customHeight="1">
      <c r="A10" s="76" t="s">
        <v>49</v>
      </c>
      <c r="B10" s="190" t="s">
        <v>771</v>
      </c>
      <c r="C10" s="239">
        <v>37.15</v>
      </c>
      <c r="D10" s="240">
        <v>450</v>
      </c>
      <c r="E10" s="241">
        <v>12.7</v>
      </c>
      <c r="F10" s="204">
        <f aca="true" t="shared" si="0" ref="F10:F41">(C10/$C$8)*100</f>
        <v>100</v>
      </c>
      <c r="G10" s="101">
        <f aca="true" t="shared" si="1" ref="G10:G41">(D10/$D$8)*100</f>
        <v>88.23529411764706</v>
      </c>
      <c r="H10" s="101">
        <f aca="true" t="shared" si="2" ref="H10:H41">($E$8/E10)*100</f>
        <v>96.06299212598425</v>
      </c>
      <c r="I10" s="175">
        <f aca="true" t="shared" si="3" ref="I10:I41">SUM(F10:H10)</f>
        <v>284.2982862436313</v>
      </c>
      <c r="J10" s="103">
        <f aca="true" t="shared" si="4" ref="J10:J41">(I10/I$8)*100</f>
        <v>99.99939720141798</v>
      </c>
      <c r="K10" s="102">
        <f aca="true" t="shared" si="5" ref="K10:K41">J10+E$4</f>
        <v>109.99939720141798</v>
      </c>
    </row>
    <row r="11" spans="1:11" ht="15" customHeight="1">
      <c r="A11" s="76" t="s">
        <v>50</v>
      </c>
      <c r="B11" s="156" t="s">
        <v>768</v>
      </c>
      <c r="C11" s="237">
        <v>22.08</v>
      </c>
      <c r="D11" s="169">
        <v>504</v>
      </c>
      <c r="E11" s="238">
        <v>12.2</v>
      </c>
      <c r="F11" s="204">
        <f t="shared" si="0"/>
        <v>59.43472409152086</v>
      </c>
      <c r="G11" s="101">
        <f t="shared" si="1"/>
        <v>98.82352941176471</v>
      </c>
      <c r="H11" s="101">
        <f t="shared" si="2"/>
        <v>100</v>
      </c>
      <c r="I11" s="175">
        <f t="shared" si="3"/>
        <v>258.2582535032856</v>
      </c>
      <c r="J11" s="103">
        <f t="shared" si="4"/>
        <v>90.84004695859498</v>
      </c>
      <c r="K11" s="104">
        <f t="shared" si="5"/>
        <v>100.84004695859498</v>
      </c>
    </row>
    <row r="12" spans="1:11" ht="15" customHeight="1">
      <c r="A12" s="76" t="s">
        <v>51</v>
      </c>
      <c r="B12" s="156" t="s">
        <v>751</v>
      </c>
      <c r="C12" s="237">
        <v>20.25</v>
      </c>
      <c r="D12" s="169">
        <v>510</v>
      </c>
      <c r="E12" s="238">
        <v>13.1</v>
      </c>
      <c r="F12" s="204">
        <f t="shared" si="0"/>
        <v>54.50874831763123</v>
      </c>
      <c r="G12" s="101">
        <f t="shared" si="1"/>
        <v>100</v>
      </c>
      <c r="H12" s="101">
        <f t="shared" si="2"/>
        <v>93.12977099236642</v>
      </c>
      <c r="I12" s="175">
        <f t="shared" si="3"/>
        <v>247.63851930999763</v>
      </c>
      <c r="J12" s="103">
        <f t="shared" si="4"/>
        <v>87.10464977488485</v>
      </c>
      <c r="K12" s="104">
        <f t="shared" si="5"/>
        <v>97.10464977488485</v>
      </c>
    </row>
    <row r="13" spans="1:11" ht="15" customHeight="1">
      <c r="A13" s="76" t="s">
        <v>52</v>
      </c>
      <c r="B13" s="156" t="s">
        <v>680</v>
      </c>
      <c r="C13" s="237">
        <v>20.3</v>
      </c>
      <c r="D13" s="169">
        <v>489</v>
      </c>
      <c r="E13" s="238">
        <v>12.9</v>
      </c>
      <c r="F13" s="204">
        <f t="shared" si="0"/>
        <v>54.64333781965007</v>
      </c>
      <c r="G13" s="101">
        <f t="shared" si="1"/>
        <v>95.88235294117648</v>
      </c>
      <c r="H13" s="101">
        <f t="shared" si="2"/>
        <v>94.5736434108527</v>
      </c>
      <c r="I13" s="175">
        <f t="shared" si="3"/>
        <v>245.09933417167923</v>
      </c>
      <c r="J13" s="103">
        <f t="shared" si="4"/>
        <v>86.21151395416082</v>
      </c>
      <c r="K13" s="104">
        <f t="shared" si="5"/>
        <v>96.21151395416082</v>
      </c>
    </row>
    <row r="14" spans="1:11" ht="15" customHeight="1">
      <c r="A14" s="76" t="s">
        <v>53</v>
      </c>
      <c r="B14" s="156" t="s">
        <v>937</v>
      </c>
      <c r="C14" s="237">
        <v>26.57</v>
      </c>
      <c r="D14" s="169">
        <v>419</v>
      </c>
      <c r="E14" s="238">
        <v>13.6</v>
      </c>
      <c r="F14" s="204">
        <f t="shared" si="0"/>
        <v>71.52086137281293</v>
      </c>
      <c r="G14" s="101">
        <f t="shared" si="1"/>
        <v>82.15686274509804</v>
      </c>
      <c r="H14" s="101">
        <f t="shared" si="2"/>
        <v>89.70588235294117</v>
      </c>
      <c r="I14" s="175">
        <f t="shared" si="3"/>
        <v>243.38360647085216</v>
      </c>
      <c r="J14" s="103">
        <f t="shared" si="4"/>
        <v>85.6080219735674</v>
      </c>
      <c r="K14" s="104">
        <f t="shared" si="5"/>
        <v>95.6080219735674</v>
      </c>
    </row>
    <row r="15" spans="1:11" ht="15" customHeight="1">
      <c r="A15" s="76" t="s">
        <v>54</v>
      </c>
      <c r="B15" s="156" t="s">
        <v>808</v>
      </c>
      <c r="C15" s="237">
        <v>19.65</v>
      </c>
      <c r="D15" s="169">
        <v>472</v>
      </c>
      <c r="E15" s="238">
        <v>13</v>
      </c>
      <c r="F15" s="204">
        <f t="shared" si="0"/>
        <v>52.89367429340511</v>
      </c>
      <c r="G15" s="101">
        <f t="shared" si="1"/>
        <v>92.54901960784314</v>
      </c>
      <c r="H15" s="101">
        <f t="shared" si="2"/>
        <v>93.84615384615384</v>
      </c>
      <c r="I15" s="175">
        <f t="shared" si="3"/>
        <v>239.2888477474021</v>
      </c>
      <c r="J15" s="103">
        <f t="shared" si="4"/>
        <v>84.16772696004294</v>
      </c>
      <c r="K15" s="104">
        <f t="shared" si="5"/>
        <v>94.16772696004294</v>
      </c>
    </row>
    <row r="16" spans="1:11" ht="15" customHeight="1">
      <c r="A16" s="76" t="s">
        <v>55</v>
      </c>
      <c r="B16" s="156" t="s">
        <v>913</v>
      </c>
      <c r="C16" s="237">
        <v>18.55</v>
      </c>
      <c r="D16" s="169">
        <v>500</v>
      </c>
      <c r="E16" s="238">
        <v>13.4</v>
      </c>
      <c r="F16" s="204">
        <f t="shared" si="0"/>
        <v>49.93270524899059</v>
      </c>
      <c r="G16" s="101">
        <f t="shared" si="1"/>
        <v>98.0392156862745</v>
      </c>
      <c r="H16" s="101">
        <f t="shared" si="2"/>
        <v>91.04477611940298</v>
      </c>
      <c r="I16" s="175">
        <f t="shared" si="3"/>
        <v>239.01669705466804</v>
      </c>
      <c r="J16" s="103">
        <f t="shared" si="4"/>
        <v>84.07200037097012</v>
      </c>
      <c r="K16" s="104">
        <f t="shared" si="5"/>
        <v>94.07200037097012</v>
      </c>
    </row>
    <row r="17" spans="1:11" ht="15" customHeight="1">
      <c r="A17" s="76" t="s">
        <v>56</v>
      </c>
      <c r="B17" s="156" t="s">
        <v>674</v>
      </c>
      <c r="C17" s="237">
        <v>20.7</v>
      </c>
      <c r="D17" s="169">
        <v>486</v>
      </c>
      <c r="E17" s="238">
        <v>14</v>
      </c>
      <c r="F17" s="204">
        <f t="shared" si="0"/>
        <v>55.72005383580081</v>
      </c>
      <c r="G17" s="101">
        <f t="shared" si="1"/>
        <v>95.29411764705881</v>
      </c>
      <c r="H17" s="101">
        <f t="shared" si="2"/>
        <v>87.14285714285714</v>
      </c>
      <c r="I17" s="175">
        <f t="shared" si="3"/>
        <v>238.15702862571678</v>
      </c>
      <c r="J17" s="103">
        <f t="shared" si="4"/>
        <v>83.76961963620005</v>
      </c>
      <c r="K17" s="104">
        <f t="shared" si="5"/>
        <v>93.76961963620005</v>
      </c>
    </row>
    <row r="18" spans="1:11" ht="15" customHeight="1">
      <c r="A18" s="76" t="s">
        <v>57</v>
      </c>
      <c r="B18" s="156" t="s">
        <v>766</v>
      </c>
      <c r="C18" s="237">
        <v>27.91</v>
      </c>
      <c r="D18" s="169">
        <v>329</v>
      </c>
      <c r="E18" s="238">
        <v>12.6</v>
      </c>
      <c r="F18" s="204">
        <f t="shared" si="0"/>
        <v>75.1278600269179</v>
      </c>
      <c r="G18" s="101">
        <f t="shared" si="1"/>
        <v>64.50980392156863</v>
      </c>
      <c r="H18" s="101">
        <f t="shared" si="2"/>
        <v>96.82539682539682</v>
      </c>
      <c r="I18" s="175">
        <f t="shared" si="3"/>
        <v>236.46306077388334</v>
      </c>
      <c r="J18" s="103">
        <f t="shared" si="4"/>
        <v>83.17378148923086</v>
      </c>
      <c r="K18" s="104">
        <f t="shared" si="5"/>
        <v>93.17378148923086</v>
      </c>
    </row>
    <row r="19" spans="1:11" ht="15" customHeight="1">
      <c r="A19" s="76" t="s">
        <v>58</v>
      </c>
      <c r="B19" s="156" t="s">
        <v>786</v>
      </c>
      <c r="C19" s="237">
        <v>18</v>
      </c>
      <c r="D19" s="169">
        <v>464</v>
      </c>
      <c r="E19" s="238">
        <v>12.7</v>
      </c>
      <c r="F19" s="204">
        <f t="shared" si="0"/>
        <v>48.45222072678331</v>
      </c>
      <c r="G19" s="101">
        <f t="shared" si="1"/>
        <v>90.98039215686275</v>
      </c>
      <c r="H19" s="101">
        <f t="shared" si="2"/>
        <v>96.06299212598425</v>
      </c>
      <c r="I19" s="175">
        <f t="shared" si="3"/>
        <v>235.4956050096303</v>
      </c>
      <c r="J19" s="103">
        <f t="shared" si="4"/>
        <v>82.83348751657766</v>
      </c>
      <c r="K19" s="104">
        <f t="shared" si="5"/>
        <v>92.83348751657766</v>
      </c>
    </row>
    <row r="20" spans="1:11" ht="15" customHeight="1">
      <c r="A20" s="76" t="s">
        <v>59</v>
      </c>
      <c r="B20" s="156" t="s">
        <v>772</v>
      </c>
      <c r="C20" s="237">
        <v>15.8</v>
      </c>
      <c r="D20" s="169">
        <v>491</v>
      </c>
      <c r="E20" s="238">
        <v>12.8</v>
      </c>
      <c r="F20" s="204">
        <f t="shared" si="0"/>
        <v>42.530282637954244</v>
      </c>
      <c r="G20" s="101">
        <f t="shared" si="1"/>
        <v>96.27450980392157</v>
      </c>
      <c r="H20" s="101">
        <f t="shared" si="2"/>
        <v>95.31249999999999</v>
      </c>
      <c r="I20" s="175">
        <f t="shared" si="3"/>
        <v>234.1172924418758</v>
      </c>
      <c r="J20" s="103">
        <f t="shared" si="4"/>
        <v>82.34867831230243</v>
      </c>
      <c r="K20" s="104">
        <f t="shared" si="5"/>
        <v>92.34867831230243</v>
      </c>
    </row>
    <row r="21" spans="1:11" ht="15" customHeight="1">
      <c r="A21" s="76" t="s">
        <v>60</v>
      </c>
      <c r="B21" s="156" t="s">
        <v>785</v>
      </c>
      <c r="C21" s="237">
        <v>26.29</v>
      </c>
      <c r="D21" s="169">
        <v>404</v>
      </c>
      <c r="E21" s="238">
        <v>14.8</v>
      </c>
      <c r="F21" s="204">
        <f t="shared" si="0"/>
        <v>70.7671601615074</v>
      </c>
      <c r="G21" s="101">
        <f t="shared" si="1"/>
        <v>79.2156862745098</v>
      </c>
      <c r="H21" s="101">
        <f t="shared" si="2"/>
        <v>82.43243243243242</v>
      </c>
      <c r="I21" s="175">
        <f t="shared" si="3"/>
        <v>232.41527886844963</v>
      </c>
      <c r="J21" s="103">
        <f t="shared" si="4"/>
        <v>81.75001015422076</v>
      </c>
      <c r="K21" s="104">
        <f t="shared" si="5"/>
        <v>91.75001015422076</v>
      </c>
    </row>
    <row r="22" spans="1:11" ht="15" customHeight="1">
      <c r="A22" s="76" t="s">
        <v>61</v>
      </c>
      <c r="B22" s="156" t="s">
        <v>934</v>
      </c>
      <c r="C22" s="237">
        <v>18.22</v>
      </c>
      <c r="D22" s="169">
        <v>453</v>
      </c>
      <c r="E22" s="238">
        <v>13.2</v>
      </c>
      <c r="F22" s="204">
        <f t="shared" si="0"/>
        <v>49.04441453566621</v>
      </c>
      <c r="G22" s="101">
        <f t="shared" si="1"/>
        <v>88.8235294117647</v>
      </c>
      <c r="H22" s="101">
        <f t="shared" si="2"/>
        <v>92.42424242424242</v>
      </c>
      <c r="I22" s="175">
        <f t="shared" si="3"/>
        <v>230.29218637167332</v>
      </c>
      <c r="J22" s="103">
        <f t="shared" si="4"/>
        <v>81.00323122464766</v>
      </c>
      <c r="K22" s="104">
        <f t="shared" si="5"/>
        <v>91.00323122464766</v>
      </c>
    </row>
    <row r="23" spans="1:11" ht="15" customHeight="1">
      <c r="A23" s="76" t="s">
        <v>62</v>
      </c>
      <c r="B23" s="156" t="s">
        <v>668</v>
      </c>
      <c r="C23" s="237">
        <v>18.39</v>
      </c>
      <c r="D23" s="169">
        <v>454</v>
      </c>
      <c r="E23" s="238">
        <v>13.4</v>
      </c>
      <c r="F23" s="204">
        <f t="shared" si="0"/>
        <v>49.50201884253029</v>
      </c>
      <c r="G23" s="101">
        <f t="shared" si="1"/>
        <v>89.01960784313725</v>
      </c>
      <c r="H23" s="101">
        <f t="shared" si="2"/>
        <v>91.04477611940298</v>
      </c>
      <c r="I23" s="175">
        <f t="shared" si="3"/>
        <v>229.56640280507054</v>
      </c>
      <c r="J23" s="103">
        <f t="shared" si="4"/>
        <v>80.74794330111521</v>
      </c>
      <c r="K23" s="104">
        <f t="shared" si="5"/>
        <v>90.74794330111521</v>
      </c>
    </row>
    <row r="24" spans="1:11" ht="15" customHeight="1">
      <c r="A24" s="76" t="s">
        <v>63</v>
      </c>
      <c r="B24" s="156" t="s">
        <v>732</v>
      </c>
      <c r="C24" s="237">
        <v>18.52</v>
      </c>
      <c r="D24" s="169">
        <v>455</v>
      </c>
      <c r="E24" s="238">
        <v>13.9</v>
      </c>
      <c r="F24" s="204">
        <f t="shared" si="0"/>
        <v>49.85195154777927</v>
      </c>
      <c r="G24" s="101">
        <f t="shared" si="1"/>
        <v>89.2156862745098</v>
      </c>
      <c r="H24" s="101">
        <f t="shared" si="2"/>
        <v>87.76978417266186</v>
      </c>
      <c r="I24" s="175">
        <f t="shared" si="3"/>
        <v>226.83742199495094</v>
      </c>
      <c r="J24" s="103">
        <f t="shared" si="4"/>
        <v>79.78804853849839</v>
      </c>
      <c r="K24" s="104">
        <f t="shared" si="5"/>
        <v>89.78804853849839</v>
      </c>
    </row>
    <row r="25" spans="1:11" ht="15" customHeight="1">
      <c r="A25" s="76" t="s">
        <v>64</v>
      </c>
      <c r="B25" s="156" t="s">
        <v>734</v>
      </c>
      <c r="C25" s="237">
        <v>16.17</v>
      </c>
      <c r="D25" s="169">
        <v>434</v>
      </c>
      <c r="E25" s="238">
        <v>13.4</v>
      </c>
      <c r="F25" s="204">
        <f t="shared" si="0"/>
        <v>43.52624495289368</v>
      </c>
      <c r="G25" s="101">
        <f t="shared" si="1"/>
        <v>85.09803921568627</v>
      </c>
      <c r="H25" s="101">
        <f t="shared" si="2"/>
        <v>91.04477611940298</v>
      </c>
      <c r="I25" s="175">
        <f t="shared" si="3"/>
        <v>219.66906028798292</v>
      </c>
      <c r="J25" s="103">
        <f t="shared" si="4"/>
        <v>77.26664097361339</v>
      </c>
      <c r="K25" s="104">
        <f t="shared" si="5"/>
        <v>87.26664097361339</v>
      </c>
    </row>
    <row r="26" spans="1:11" ht="15" customHeight="1">
      <c r="A26" s="76" t="s">
        <v>65</v>
      </c>
      <c r="B26" s="156" t="s">
        <v>669</v>
      </c>
      <c r="C26" s="237">
        <v>20.7</v>
      </c>
      <c r="D26" s="169">
        <v>410</v>
      </c>
      <c r="E26" s="238">
        <v>14.7</v>
      </c>
      <c r="F26" s="204">
        <f t="shared" si="0"/>
        <v>55.72005383580081</v>
      </c>
      <c r="G26" s="101">
        <f t="shared" si="1"/>
        <v>80.3921568627451</v>
      </c>
      <c r="H26" s="101">
        <f t="shared" si="2"/>
        <v>82.99319727891157</v>
      </c>
      <c r="I26" s="175">
        <f t="shared" si="3"/>
        <v>219.10540797745747</v>
      </c>
      <c r="J26" s="103">
        <f t="shared" si="4"/>
        <v>77.06838127944336</v>
      </c>
      <c r="K26" s="104">
        <f t="shared" si="5"/>
        <v>87.06838127944336</v>
      </c>
    </row>
    <row r="27" spans="1:11" ht="15" customHeight="1">
      <c r="A27" s="76" t="s">
        <v>66</v>
      </c>
      <c r="B27" s="156" t="s">
        <v>775</v>
      </c>
      <c r="C27" s="237">
        <v>18.34</v>
      </c>
      <c r="D27" s="169">
        <v>416</v>
      </c>
      <c r="E27" s="238">
        <v>14.1</v>
      </c>
      <c r="F27" s="204">
        <f t="shared" si="0"/>
        <v>49.36742934051144</v>
      </c>
      <c r="G27" s="101">
        <f t="shared" si="1"/>
        <v>81.56862745098039</v>
      </c>
      <c r="H27" s="101">
        <f t="shared" si="2"/>
        <v>86.52482269503545</v>
      </c>
      <c r="I27" s="175">
        <f t="shared" si="3"/>
        <v>217.4608794865273</v>
      </c>
      <c r="J27" s="103">
        <f t="shared" si="4"/>
        <v>76.48993298857802</v>
      </c>
      <c r="K27" s="104">
        <f t="shared" si="5"/>
        <v>86.48993298857802</v>
      </c>
    </row>
    <row r="28" spans="1:11" ht="15" customHeight="1">
      <c r="A28" s="76" t="s">
        <v>67</v>
      </c>
      <c r="B28" s="156" t="s">
        <v>719</v>
      </c>
      <c r="C28" s="237">
        <v>14.3</v>
      </c>
      <c r="D28" s="169">
        <v>404</v>
      </c>
      <c r="E28" s="238">
        <v>12.3</v>
      </c>
      <c r="F28" s="204">
        <f t="shared" si="0"/>
        <v>38.49259757738896</v>
      </c>
      <c r="G28" s="101">
        <f t="shared" si="1"/>
        <v>79.2156862745098</v>
      </c>
      <c r="H28" s="101">
        <f t="shared" si="2"/>
        <v>99.18699186991869</v>
      </c>
      <c r="I28" s="175">
        <f t="shared" si="3"/>
        <v>216.89527572181746</v>
      </c>
      <c r="J28" s="103">
        <f t="shared" si="4"/>
        <v>76.29098688773037</v>
      </c>
      <c r="K28" s="104">
        <f t="shared" si="5"/>
        <v>86.29098688773037</v>
      </c>
    </row>
    <row r="29" spans="1:11" ht="15" customHeight="1">
      <c r="A29" s="76" t="s">
        <v>68</v>
      </c>
      <c r="B29" s="156" t="s">
        <v>717</v>
      </c>
      <c r="C29" s="237">
        <v>17.35</v>
      </c>
      <c r="D29" s="169">
        <v>418</v>
      </c>
      <c r="E29" s="238">
        <v>13.9</v>
      </c>
      <c r="F29" s="204">
        <f t="shared" si="0"/>
        <v>46.702557200538365</v>
      </c>
      <c r="G29" s="101">
        <f t="shared" si="1"/>
        <v>81.96078431372548</v>
      </c>
      <c r="H29" s="101">
        <f t="shared" si="2"/>
        <v>87.76978417266186</v>
      </c>
      <c r="I29" s="175">
        <f t="shared" si="3"/>
        <v>216.43312568692568</v>
      </c>
      <c r="J29" s="103">
        <f t="shared" si="4"/>
        <v>76.12842971752573</v>
      </c>
      <c r="K29" s="104">
        <f t="shared" si="5"/>
        <v>86.12842971752573</v>
      </c>
    </row>
    <row r="30" spans="1:11" ht="15" customHeight="1">
      <c r="A30" s="76" t="s">
        <v>69</v>
      </c>
      <c r="B30" s="156" t="s">
        <v>935</v>
      </c>
      <c r="C30" s="237">
        <v>13.4</v>
      </c>
      <c r="D30" s="169">
        <v>437</v>
      </c>
      <c r="E30" s="238">
        <v>12.9</v>
      </c>
      <c r="F30" s="204">
        <f t="shared" si="0"/>
        <v>36.0699865410498</v>
      </c>
      <c r="G30" s="101">
        <f t="shared" si="1"/>
        <v>85.68627450980392</v>
      </c>
      <c r="H30" s="101">
        <f t="shared" si="2"/>
        <v>94.5736434108527</v>
      </c>
      <c r="I30" s="175">
        <f t="shared" si="3"/>
        <v>216.3299044617064</v>
      </c>
      <c r="J30" s="103">
        <f t="shared" si="4"/>
        <v>76.09212256831037</v>
      </c>
      <c r="K30" s="104">
        <f t="shared" si="5"/>
        <v>86.09212256831037</v>
      </c>
    </row>
    <row r="31" spans="1:11" ht="15" customHeight="1">
      <c r="A31" s="76" t="s">
        <v>70</v>
      </c>
      <c r="B31" s="156" t="s">
        <v>936</v>
      </c>
      <c r="C31" s="237">
        <v>13.31</v>
      </c>
      <c r="D31" s="169">
        <v>433</v>
      </c>
      <c r="E31" s="238">
        <v>12.9</v>
      </c>
      <c r="F31" s="204">
        <f t="shared" si="0"/>
        <v>35.827725437415886</v>
      </c>
      <c r="G31" s="101">
        <f t="shared" si="1"/>
        <v>84.90196078431373</v>
      </c>
      <c r="H31" s="101">
        <f t="shared" si="2"/>
        <v>94.5736434108527</v>
      </c>
      <c r="I31" s="175">
        <f t="shared" si="3"/>
        <v>215.30332963258232</v>
      </c>
      <c r="J31" s="103">
        <f t="shared" si="4"/>
        <v>75.73103398965259</v>
      </c>
      <c r="K31" s="104">
        <f t="shared" si="5"/>
        <v>85.73103398965259</v>
      </c>
    </row>
    <row r="32" spans="1:11" ht="15" customHeight="1">
      <c r="A32" s="76" t="s">
        <v>71</v>
      </c>
      <c r="B32" s="156" t="s">
        <v>795</v>
      </c>
      <c r="C32" s="237">
        <v>18.01</v>
      </c>
      <c r="D32" s="169">
        <v>424</v>
      </c>
      <c r="E32" s="238">
        <v>14.8</v>
      </c>
      <c r="F32" s="204">
        <f t="shared" si="0"/>
        <v>48.47913862718708</v>
      </c>
      <c r="G32" s="101">
        <f t="shared" si="1"/>
        <v>83.13725490196079</v>
      </c>
      <c r="H32" s="101">
        <f t="shared" si="2"/>
        <v>82.43243243243242</v>
      </c>
      <c r="I32" s="175">
        <f t="shared" si="3"/>
        <v>214.0488259615803</v>
      </c>
      <c r="J32" s="103">
        <f t="shared" si="4"/>
        <v>75.28977346520587</v>
      </c>
      <c r="K32" s="104">
        <f t="shared" si="5"/>
        <v>85.28977346520587</v>
      </c>
    </row>
    <row r="33" spans="1:11" ht="15" customHeight="1">
      <c r="A33" s="76" t="s">
        <v>72</v>
      </c>
      <c r="B33" s="156" t="s">
        <v>939</v>
      </c>
      <c r="C33" s="237">
        <v>19.53</v>
      </c>
      <c r="D33" s="169">
        <v>343</v>
      </c>
      <c r="E33" s="238">
        <v>13.1</v>
      </c>
      <c r="F33" s="204">
        <f t="shared" si="0"/>
        <v>52.5706594885599</v>
      </c>
      <c r="G33" s="101">
        <f t="shared" si="1"/>
        <v>67.25490196078432</v>
      </c>
      <c r="H33" s="101">
        <f t="shared" si="2"/>
        <v>93.12977099236642</v>
      </c>
      <c r="I33" s="175">
        <f t="shared" si="3"/>
        <v>212.95533244171065</v>
      </c>
      <c r="J33" s="103">
        <f t="shared" si="4"/>
        <v>74.90514683141423</v>
      </c>
      <c r="K33" s="104">
        <f t="shared" si="5"/>
        <v>84.90514683141423</v>
      </c>
    </row>
    <row r="34" spans="1:11" ht="15" customHeight="1">
      <c r="A34" s="76" t="s">
        <v>73</v>
      </c>
      <c r="B34" s="156" t="s">
        <v>683</v>
      </c>
      <c r="C34" s="237">
        <v>15.23</v>
      </c>
      <c r="D34" s="169">
        <v>426</v>
      </c>
      <c r="E34" s="238">
        <v>14.5</v>
      </c>
      <c r="F34" s="204">
        <f t="shared" si="0"/>
        <v>40.99596231493944</v>
      </c>
      <c r="G34" s="101">
        <f t="shared" si="1"/>
        <v>83.52941176470588</v>
      </c>
      <c r="H34" s="101">
        <f t="shared" si="2"/>
        <v>84.13793103448275</v>
      </c>
      <c r="I34" s="175">
        <f t="shared" si="3"/>
        <v>208.6633051141281</v>
      </c>
      <c r="J34" s="103">
        <f t="shared" si="4"/>
        <v>73.39546433842001</v>
      </c>
      <c r="K34" s="104">
        <f t="shared" si="5"/>
        <v>83.39546433842001</v>
      </c>
    </row>
    <row r="35" spans="1:11" ht="15" customHeight="1">
      <c r="A35" s="76" t="s">
        <v>74</v>
      </c>
      <c r="B35" s="156" t="s">
        <v>667</v>
      </c>
      <c r="C35" s="237">
        <v>18.87</v>
      </c>
      <c r="D35" s="169">
        <v>394</v>
      </c>
      <c r="E35" s="238">
        <v>15.2</v>
      </c>
      <c r="F35" s="204">
        <f t="shared" si="0"/>
        <v>50.79407806191117</v>
      </c>
      <c r="G35" s="101">
        <f t="shared" si="1"/>
        <v>77.25490196078432</v>
      </c>
      <c r="H35" s="101">
        <f t="shared" si="2"/>
        <v>80.26315789473684</v>
      </c>
      <c r="I35" s="175">
        <f t="shared" si="3"/>
        <v>208.31213791743232</v>
      </c>
      <c r="J35" s="103">
        <f t="shared" si="4"/>
        <v>73.27194439586083</v>
      </c>
      <c r="K35" s="104">
        <f t="shared" si="5"/>
        <v>83.27194439586083</v>
      </c>
    </row>
    <row r="36" spans="1:11" ht="15" customHeight="1">
      <c r="A36" s="76" t="s">
        <v>75</v>
      </c>
      <c r="B36" s="156" t="s">
        <v>678</v>
      </c>
      <c r="C36" s="237">
        <v>18.9</v>
      </c>
      <c r="D36" s="169">
        <v>369</v>
      </c>
      <c r="E36" s="238">
        <v>14.4</v>
      </c>
      <c r="F36" s="204">
        <f t="shared" si="0"/>
        <v>50.87483176312247</v>
      </c>
      <c r="G36" s="101">
        <f t="shared" si="1"/>
        <v>72.35294117647058</v>
      </c>
      <c r="H36" s="101">
        <f t="shared" si="2"/>
        <v>84.72222222222221</v>
      </c>
      <c r="I36" s="175">
        <f t="shared" si="3"/>
        <v>207.94999516181525</v>
      </c>
      <c r="J36" s="103">
        <f t="shared" si="4"/>
        <v>73.1445638979301</v>
      </c>
      <c r="K36" s="104">
        <f t="shared" si="5"/>
        <v>83.1445638979301</v>
      </c>
    </row>
    <row r="37" spans="1:11" ht="15" customHeight="1">
      <c r="A37" s="76" t="s">
        <v>76</v>
      </c>
      <c r="B37" s="156" t="s">
        <v>692</v>
      </c>
      <c r="C37" s="237">
        <v>18.53</v>
      </c>
      <c r="D37" s="169">
        <v>402</v>
      </c>
      <c r="E37" s="238">
        <v>15.6</v>
      </c>
      <c r="F37" s="204">
        <f t="shared" si="0"/>
        <v>49.878869448183046</v>
      </c>
      <c r="G37" s="101">
        <f t="shared" si="1"/>
        <v>78.82352941176471</v>
      </c>
      <c r="H37" s="101">
        <f t="shared" si="2"/>
        <v>78.2051282051282</v>
      </c>
      <c r="I37" s="175">
        <f t="shared" si="3"/>
        <v>206.90752706507595</v>
      </c>
      <c r="J37" s="103">
        <f t="shared" si="4"/>
        <v>72.77788500354413</v>
      </c>
      <c r="K37" s="104">
        <f t="shared" si="5"/>
        <v>82.77788500354413</v>
      </c>
    </row>
    <row r="38" spans="1:11" ht="15" customHeight="1">
      <c r="A38" s="76" t="s">
        <v>77</v>
      </c>
      <c r="B38" s="156" t="s">
        <v>665</v>
      </c>
      <c r="C38" s="237">
        <v>20.29</v>
      </c>
      <c r="D38" s="169">
        <v>375</v>
      </c>
      <c r="E38" s="238">
        <v>15.6</v>
      </c>
      <c r="F38" s="204">
        <f t="shared" si="0"/>
        <v>54.6164199192463</v>
      </c>
      <c r="G38" s="101">
        <f t="shared" si="1"/>
        <v>73.52941176470588</v>
      </c>
      <c r="H38" s="101">
        <f t="shared" si="2"/>
        <v>78.2051282051282</v>
      </c>
      <c r="I38" s="175">
        <f t="shared" si="3"/>
        <v>206.35095988908037</v>
      </c>
      <c r="J38" s="103">
        <f t="shared" si="4"/>
        <v>72.5821174425186</v>
      </c>
      <c r="K38" s="104">
        <f t="shared" si="5"/>
        <v>82.5821174425186</v>
      </c>
    </row>
    <row r="39" spans="1:11" ht="15" customHeight="1">
      <c r="A39" s="76" t="s">
        <v>78</v>
      </c>
      <c r="B39" s="156" t="s">
        <v>764</v>
      </c>
      <c r="C39" s="237">
        <v>16.98</v>
      </c>
      <c r="D39" s="169">
        <v>389</v>
      </c>
      <c r="E39" s="238">
        <v>14.5</v>
      </c>
      <c r="F39" s="204">
        <f t="shared" si="0"/>
        <v>45.706594885598925</v>
      </c>
      <c r="G39" s="101">
        <f t="shared" si="1"/>
        <v>76.27450980392156</v>
      </c>
      <c r="H39" s="101">
        <f t="shared" si="2"/>
        <v>84.13793103448275</v>
      </c>
      <c r="I39" s="175">
        <f t="shared" si="3"/>
        <v>206.11903572400325</v>
      </c>
      <c r="J39" s="103">
        <f t="shared" si="4"/>
        <v>72.50054017727867</v>
      </c>
      <c r="K39" s="104">
        <f t="shared" si="5"/>
        <v>82.50054017727867</v>
      </c>
    </row>
    <row r="40" spans="1:11" ht="15" customHeight="1">
      <c r="A40" s="76" t="s">
        <v>79</v>
      </c>
      <c r="B40" s="156" t="s">
        <v>675</v>
      </c>
      <c r="C40" s="237">
        <v>15.37</v>
      </c>
      <c r="D40" s="169">
        <v>396</v>
      </c>
      <c r="E40" s="238">
        <v>14.5</v>
      </c>
      <c r="F40" s="204">
        <f t="shared" si="0"/>
        <v>41.372812920592196</v>
      </c>
      <c r="G40" s="101">
        <f t="shared" si="1"/>
        <v>77.64705882352942</v>
      </c>
      <c r="H40" s="101">
        <f t="shared" si="2"/>
        <v>84.13793103448275</v>
      </c>
      <c r="I40" s="175">
        <f t="shared" si="3"/>
        <v>203.15780277860438</v>
      </c>
      <c r="J40" s="103">
        <f t="shared" si="4"/>
        <v>71.45895278881616</v>
      </c>
      <c r="K40" s="104">
        <f t="shared" si="5"/>
        <v>81.45895278881616</v>
      </c>
    </row>
    <row r="41" spans="1:11" ht="15" customHeight="1">
      <c r="A41" s="76" t="s">
        <v>80</v>
      </c>
      <c r="B41" s="156" t="s">
        <v>697</v>
      </c>
      <c r="C41" s="237">
        <v>16.57</v>
      </c>
      <c r="D41" s="169">
        <v>401</v>
      </c>
      <c r="E41" s="238">
        <v>15.5</v>
      </c>
      <c r="F41" s="204">
        <f t="shared" si="0"/>
        <v>44.60296096904442</v>
      </c>
      <c r="G41" s="101">
        <f t="shared" si="1"/>
        <v>78.62745098039215</v>
      </c>
      <c r="H41" s="101">
        <f t="shared" si="2"/>
        <v>78.70967741935483</v>
      </c>
      <c r="I41" s="175">
        <f t="shared" si="3"/>
        <v>201.9400893687914</v>
      </c>
      <c r="J41" s="103">
        <f t="shared" si="4"/>
        <v>71.03063291199135</v>
      </c>
      <c r="K41" s="104">
        <f t="shared" si="5"/>
        <v>81.03063291199135</v>
      </c>
    </row>
    <row r="42" spans="1:11" ht="15" customHeight="1">
      <c r="A42" s="76" t="s">
        <v>81</v>
      </c>
      <c r="B42" s="156" t="s">
        <v>690</v>
      </c>
      <c r="C42" s="237">
        <v>16.97</v>
      </c>
      <c r="D42" s="169">
        <v>397</v>
      </c>
      <c r="E42" s="238">
        <v>15.8</v>
      </c>
      <c r="F42" s="204">
        <f aca="true" t="shared" si="6" ref="F42:F78">(C42/$C$8)*100</f>
        <v>45.67967698519516</v>
      </c>
      <c r="G42" s="101">
        <f aca="true" t="shared" si="7" ref="G42:G78">(D42/$D$8)*100</f>
        <v>77.84313725490196</v>
      </c>
      <c r="H42" s="101">
        <f aca="true" t="shared" si="8" ref="H42:H63">($E$8/E42)*100</f>
        <v>77.21518987341771</v>
      </c>
      <c r="I42" s="175">
        <f aca="true" t="shared" si="9" ref="I42:I67">SUM(F42:H42)</f>
        <v>200.73800411351482</v>
      </c>
      <c r="J42" s="103">
        <f aca="true" t="shared" si="10" ref="J42:J73">(I42/I$8)*100</f>
        <v>70.60781009972382</v>
      </c>
      <c r="K42" s="104">
        <f aca="true" t="shared" si="11" ref="K42:K73">J42+E$4</f>
        <v>80.60781009972382</v>
      </c>
    </row>
    <row r="43" spans="1:11" ht="15" customHeight="1">
      <c r="A43" s="76" t="s">
        <v>82</v>
      </c>
      <c r="B43" s="156" t="s">
        <v>670</v>
      </c>
      <c r="C43" s="237">
        <v>17.17</v>
      </c>
      <c r="D43" s="169">
        <v>373</v>
      </c>
      <c r="E43" s="238">
        <v>15.2</v>
      </c>
      <c r="F43" s="204">
        <f t="shared" si="6"/>
        <v>46.21803499327053</v>
      </c>
      <c r="G43" s="101">
        <f t="shared" si="7"/>
        <v>73.13725490196077</v>
      </c>
      <c r="H43" s="101">
        <f t="shared" si="8"/>
        <v>80.26315789473684</v>
      </c>
      <c r="I43" s="175">
        <f t="shared" si="9"/>
        <v>199.61844778996812</v>
      </c>
      <c r="J43" s="103">
        <f t="shared" si="10"/>
        <v>70.2140161062146</v>
      </c>
      <c r="K43" s="104">
        <f t="shared" si="11"/>
        <v>80.2140161062146</v>
      </c>
    </row>
    <row r="44" spans="1:11" ht="15" customHeight="1">
      <c r="A44" s="76" t="s">
        <v>83</v>
      </c>
      <c r="B44" s="156" t="s">
        <v>938</v>
      </c>
      <c r="C44" s="237">
        <v>13.13</v>
      </c>
      <c r="D44" s="169">
        <v>394</v>
      </c>
      <c r="E44" s="238">
        <v>15</v>
      </c>
      <c r="F44" s="204">
        <f t="shared" si="6"/>
        <v>35.34320323014805</v>
      </c>
      <c r="G44" s="101">
        <f t="shared" si="7"/>
        <v>77.25490196078432</v>
      </c>
      <c r="H44" s="101">
        <f t="shared" si="8"/>
        <v>81.33333333333333</v>
      </c>
      <c r="I44" s="175">
        <f t="shared" si="9"/>
        <v>193.9314385242657</v>
      </c>
      <c r="J44" s="103">
        <f t="shared" si="10"/>
        <v>68.21366110596753</v>
      </c>
      <c r="K44" s="104">
        <f t="shared" si="11"/>
        <v>78.21366110596753</v>
      </c>
    </row>
    <row r="45" spans="1:11" ht="15" customHeight="1">
      <c r="A45" s="76" t="s">
        <v>84</v>
      </c>
      <c r="B45" s="156" t="s">
        <v>851</v>
      </c>
      <c r="C45" s="237">
        <v>15.66</v>
      </c>
      <c r="D45" s="169">
        <v>377</v>
      </c>
      <c r="E45" s="238">
        <v>15.8</v>
      </c>
      <c r="F45" s="204">
        <f t="shared" si="6"/>
        <v>42.15343203230148</v>
      </c>
      <c r="G45" s="101">
        <f t="shared" si="7"/>
        <v>73.92156862745098</v>
      </c>
      <c r="H45" s="101">
        <f t="shared" si="8"/>
        <v>77.21518987341771</v>
      </c>
      <c r="I45" s="175">
        <f t="shared" si="9"/>
        <v>193.29019053317018</v>
      </c>
      <c r="J45" s="103">
        <f t="shared" si="10"/>
        <v>67.98810782032014</v>
      </c>
      <c r="K45" s="104">
        <f t="shared" si="11"/>
        <v>77.98810782032014</v>
      </c>
    </row>
    <row r="46" spans="1:11" ht="15" customHeight="1">
      <c r="A46" s="76" t="s">
        <v>85</v>
      </c>
      <c r="B46" s="156" t="s">
        <v>700</v>
      </c>
      <c r="C46" s="237">
        <v>16.49</v>
      </c>
      <c r="D46" s="169">
        <v>348</v>
      </c>
      <c r="E46" s="238">
        <v>15.6</v>
      </c>
      <c r="F46" s="204">
        <f t="shared" si="6"/>
        <v>44.38761776581426</v>
      </c>
      <c r="G46" s="101">
        <f t="shared" si="7"/>
        <v>68.23529411764706</v>
      </c>
      <c r="H46" s="101">
        <f t="shared" si="8"/>
        <v>78.2051282051282</v>
      </c>
      <c r="I46" s="175">
        <f t="shared" si="9"/>
        <v>190.82804008858952</v>
      </c>
      <c r="J46" s="103">
        <f t="shared" si="10"/>
        <v>67.12206826893757</v>
      </c>
      <c r="K46" s="104">
        <f t="shared" si="11"/>
        <v>77.12206826893757</v>
      </c>
    </row>
    <row r="47" spans="1:11" ht="15" customHeight="1">
      <c r="A47" s="76" t="s">
        <v>86</v>
      </c>
      <c r="B47" s="156" t="s">
        <v>711</v>
      </c>
      <c r="C47" s="237">
        <v>16.74</v>
      </c>
      <c r="D47" s="169">
        <v>344</v>
      </c>
      <c r="E47" s="238">
        <v>16.3</v>
      </c>
      <c r="F47" s="204">
        <f t="shared" si="6"/>
        <v>45.06056527590847</v>
      </c>
      <c r="G47" s="101">
        <f t="shared" si="7"/>
        <v>67.45098039215686</v>
      </c>
      <c r="H47" s="101">
        <f t="shared" si="8"/>
        <v>74.84662576687116</v>
      </c>
      <c r="I47" s="175">
        <f t="shared" si="9"/>
        <v>187.35817143493648</v>
      </c>
      <c r="J47" s="103">
        <f t="shared" si="10"/>
        <v>65.90157278752602</v>
      </c>
      <c r="K47" s="104">
        <f t="shared" si="11"/>
        <v>75.90157278752602</v>
      </c>
    </row>
    <row r="48" spans="1:11" ht="15" customHeight="1">
      <c r="A48" s="76" t="s">
        <v>87</v>
      </c>
      <c r="B48" s="156" t="s">
        <v>718</v>
      </c>
      <c r="C48" s="237">
        <v>14.64</v>
      </c>
      <c r="D48" s="169">
        <v>350</v>
      </c>
      <c r="E48" s="238">
        <v>15.6</v>
      </c>
      <c r="F48" s="204">
        <f t="shared" si="6"/>
        <v>39.407806191117096</v>
      </c>
      <c r="G48" s="101">
        <f t="shared" si="7"/>
        <v>68.62745098039215</v>
      </c>
      <c r="H48" s="101">
        <f t="shared" si="8"/>
        <v>78.2051282051282</v>
      </c>
      <c r="I48" s="175">
        <f t="shared" si="9"/>
        <v>186.24038537663745</v>
      </c>
      <c r="J48" s="103">
        <f t="shared" si="10"/>
        <v>65.50840146909512</v>
      </c>
      <c r="K48" s="104">
        <f t="shared" si="11"/>
        <v>75.50840146909512</v>
      </c>
    </row>
    <row r="49" spans="1:11" ht="15" customHeight="1">
      <c r="A49" s="76" t="s">
        <v>88</v>
      </c>
      <c r="B49" s="156" t="s">
        <v>880</v>
      </c>
      <c r="C49" s="237">
        <v>15.8</v>
      </c>
      <c r="D49" s="169">
        <v>327</v>
      </c>
      <c r="E49" s="238">
        <v>16.4</v>
      </c>
      <c r="F49" s="204">
        <f t="shared" si="6"/>
        <v>42.530282637954244</v>
      </c>
      <c r="G49" s="101">
        <f t="shared" si="7"/>
        <v>64.11764705882354</v>
      </c>
      <c r="H49" s="101">
        <f t="shared" si="8"/>
        <v>74.39024390243902</v>
      </c>
      <c r="I49" s="175">
        <f t="shared" si="9"/>
        <v>181.0381735992168</v>
      </c>
      <c r="J49" s="103">
        <f t="shared" si="10"/>
        <v>63.6785696796401</v>
      </c>
      <c r="K49" s="104">
        <f t="shared" si="11"/>
        <v>73.6785696796401</v>
      </c>
    </row>
    <row r="50" spans="1:11" ht="15" customHeight="1">
      <c r="A50" s="76" t="s">
        <v>89</v>
      </c>
      <c r="B50" s="156" t="s">
        <v>727</v>
      </c>
      <c r="C50" s="237">
        <v>13.39</v>
      </c>
      <c r="D50" s="169">
        <v>338</v>
      </c>
      <c r="E50" s="238">
        <v>15.8</v>
      </c>
      <c r="F50" s="204">
        <f t="shared" si="6"/>
        <v>36.043068640646034</v>
      </c>
      <c r="G50" s="101">
        <f t="shared" si="7"/>
        <v>66.27450980392156</v>
      </c>
      <c r="H50" s="101">
        <f t="shared" si="8"/>
        <v>77.21518987341771</v>
      </c>
      <c r="I50" s="175">
        <f t="shared" si="9"/>
        <v>179.5327683179853</v>
      </c>
      <c r="J50" s="103">
        <f t="shared" si="10"/>
        <v>63.14905674216858</v>
      </c>
      <c r="K50" s="104">
        <f t="shared" si="11"/>
        <v>73.14905674216858</v>
      </c>
    </row>
    <row r="51" spans="1:11" ht="15" customHeight="1">
      <c r="A51" s="76" t="s">
        <v>90</v>
      </c>
      <c r="B51" s="156" t="s">
        <v>696</v>
      </c>
      <c r="C51" s="237">
        <v>14.36</v>
      </c>
      <c r="D51" s="169">
        <v>356</v>
      </c>
      <c r="E51" s="238">
        <v>17.5</v>
      </c>
      <c r="F51" s="204">
        <f t="shared" si="6"/>
        <v>38.65410497981158</v>
      </c>
      <c r="G51" s="101">
        <f t="shared" si="7"/>
        <v>69.80392156862744</v>
      </c>
      <c r="H51" s="101">
        <f t="shared" si="8"/>
        <v>69.71428571428571</v>
      </c>
      <c r="I51" s="175">
        <f t="shared" si="9"/>
        <v>178.17231226272474</v>
      </c>
      <c r="J51" s="103">
        <f t="shared" si="10"/>
        <v>62.67052840757113</v>
      </c>
      <c r="K51" s="104">
        <f t="shared" si="11"/>
        <v>72.67052840757114</v>
      </c>
    </row>
    <row r="52" spans="1:11" ht="15" customHeight="1">
      <c r="A52" s="76" t="s">
        <v>91</v>
      </c>
      <c r="B52" s="156" t="s">
        <v>709</v>
      </c>
      <c r="C52" s="237">
        <v>14.67</v>
      </c>
      <c r="D52" s="169">
        <v>326</v>
      </c>
      <c r="E52" s="238">
        <v>16.9</v>
      </c>
      <c r="F52" s="204">
        <f t="shared" si="6"/>
        <v>39.488559892328404</v>
      </c>
      <c r="G52" s="101">
        <f t="shared" si="7"/>
        <v>63.921568627450974</v>
      </c>
      <c r="H52" s="101">
        <f t="shared" si="8"/>
        <v>72.18934911242604</v>
      </c>
      <c r="I52" s="175">
        <f t="shared" si="9"/>
        <v>175.59947763220543</v>
      </c>
      <c r="J52" s="103">
        <f t="shared" si="10"/>
        <v>61.765556676822165</v>
      </c>
      <c r="K52" s="104">
        <f t="shared" si="11"/>
        <v>71.76555667682217</v>
      </c>
    </row>
    <row r="53" spans="1:11" ht="15" customHeight="1">
      <c r="A53" s="76" t="s">
        <v>92</v>
      </c>
      <c r="B53" s="156" t="s">
        <v>737</v>
      </c>
      <c r="C53" s="237">
        <v>10.42</v>
      </c>
      <c r="D53" s="169">
        <v>324</v>
      </c>
      <c r="E53" s="238">
        <v>15.2</v>
      </c>
      <c r="F53" s="204">
        <f t="shared" si="6"/>
        <v>28.048452220726784</v>
      </c>
      <c r="G53" s="101">
        <f t="shared" si="7"/>
        <v>63.52941176470588</v>
      </c>
      <c r="H53" s="101">
        <f t="shared" si="8"/>
        <v>80.26315789473684</v>
      </c>
      <c r="I53" s="175">
        <f t="shared" si="9"/>
        <v>171.84102188016948</v>
      </c>
      <c r="J53" s="103">
        <f t="shared" si="10"/>
        <v>60.44355324663013</v>
      </c>
      <c r="K53" s="104">
        <f t="shared" si="11"/>
        <v>70.44355324663013</v>
      </c>
    </row>
    <row r="54" spans="1:11" ht="15" customHeight="1">
      <c r="A54" s="76" t="s">
        <v>93</v>
      </c>
      <c r="B54" s="156" t="s">
        <v>695</v>
      </c>
      <c r="C54" s="237">
        <v>13.95</v>
      </c>
      <c r="D54" s="169">
        <v>316</v>
      </c>
      <c r="E54" s="238">
        <v>18.1</v>
      </c>
      <c r="F54" s="204">
        <f t="shared" si="6"/>
        <v>37.55047106325707</v>
      </c>
      <c r="G54" s="101">
        <f t="shared" si="7"/>
        <v>61.96078431372549</v>
      </c>
      <c r="H54" s="101">
        <f t="shared" si="8"/>
        <v>67.40331491712706</v>
      </c>
      <c r="I54" s="175">
        <f t="shared" si="9"/>
        <v>166.91457029410964</v>
      </c>
      <c r="J54" s="103">
        <f t="shared" si="10"/>
        <v>58.71071765533227</v>
      </c>
      <c r="K54" s="104">
        <f t="shared" si="11"/>
        <v>68.71071765533227</v>
      </c>
    </row>
    <row r="55" spans="1:11" ht="15" customHeight="1">
      <c r="A55" s="76" t="s">
        <v>94</v>
      </c>
      <c r="B55" s="156" t="s">
        <v>721</v>
      </c>
      <c r="C55" s="237">
        <v>10.85</v>
      </c>
      <c r="D55" s="169">
        <v>318</v>
      </c>
      <c r="E55" s="238">
        <v>16.3</v>
      </c>
      <c r="F55" s="204">
        <f t="shared" si="6"/>
        <v>29.20592193808883</v>
      </c>
      <c r="G55" s="101">
        <f t="shared" si="7"/>
        <v>62.35294117647059</v>
      </c>
      <c r="H55" s="101">
        <f t="shared" si="8"/>
        <v>74.84662576687116</v>
      </c>
      <c r="I55" s="175">
        <f t="shared" si="9"/>
        <v>166.40548888143059</v>
      </c>
      <c r="J55" s="103">
        <f t="shared" si="10"/>
        <v>58.53165278981026</v>
      </c>
      <c r="K55" s="104">
        <f t="shared" si="11"/>
        <v>68.53165278981027</v>
      </c>
    </row>
    <row r="56" spans="1:11" ht="15" customHeight="1">
      <c r="A56" s="76" t="s">
        <v>95</v>
      </c>
      <c r="B56" s="156" t="s">
        <v>940</v>
      </c>
      <c r="C56" s="237">
        <v>13.58</v>
      </c>
      <c r="D56" s="169">
        <v>281</v>
      </c>
      <c r="E56" s="238">
        <v>17</v>
      </c>
      <c r="F56" s="204">
        <f t="shared" si="6"/>
        <v>36.55450874831763</v>
      </c>
      <c r="G56" s="101">
        <f t="shared" si="7"/>
        <v>55.09803921568628</v>
      </c>
      <c r="H56" s="101">
        <f t="shared" si="8"/>
        <v>71.76470588235294</v>
      </c>
      <c r="I56" s="175">
        <f t="shared" si="9"/>
        <v>163.41725384635686</v>
      </c>
      <c r="J56" s="103">
        <f t="shared" si="10"/>
        <v>57.4805676561227</v>
      </c>
      <c r="K56" s="104">
        <f t="shared" si="11"/>
        <v>67.4805676561227</v>
      </c>
    </row>
    <row r="57" spans="1:11" ht="15" customHeight="1">
      <c r="A57" s="76" t="s">
        <v>96</v>
      </c>
      <c r="B57" s="156" t="s">
        <v>687</v>
      </c>
      <c r="C57" s="237">
        <v>13.82</v>
      </c>
      <c r="D57" s="169">
        <v>250</v>
      </c>
      <c r="E57" s="238">
        <v>18</v>
      </c>
      <c r="F57" s="204">
        <f t="shared" si="6"/>
        <v>37.20053835800808</v>
      </c>
      <c r="G57" s="101">
        <f t="shared" si="7"/>
        <v>49.01960784313725</v>
      </c>
      <c r="H57" s="101">
        <f t="shared" si="8"/>
        <v>67.77777777777777</v>
      </c>
      <c r="I57" s="175">
        <f t="shared" si="9"/>
        <v>153.9979239789231</v>
      </c>
      <c r="J57" s="103">
        <f t="shared" si="10"/>
        <v>54.167402032684876</v>
      </c>
      <c r="K57" s="104">
        <f t="shared" si="11"/>
        <v>64.16740203268488</v>
      </c>
    </row>
    <row r="58" spans="1:11" ht="15" customHeight="1">
      <c r="A58" s="76" t="s">
        <v>97</v>
      </c>
      <c r="B58" s="156" t="s">
        <v>726</v>
      </c>
      <c r="C58" s="237">
        <v>11.62</v>
      </c>
      <c r="D58" s="169">
        <v>271</v>
      </c>
      <c r="E58" s="238">
        <v>17.9</v>
      </c>
      <c r="F58" s="204">
        <f t="shared" si="6"/>
        <v>31.278600269179</v>
      </c>
      <c r="G58" s="101">
        <f t="shared" si="7"/>
        <v>53.13725490196079</v>
      </c>
      <c r="H58" s="101">
        <f t="shared" si="8"/>
        <v>68.1564245810056</v>
      </c>
      <c r="I58" s="175">
        <f t="shared" si="9"/>
        <v>152.5722797521454</v>
      </c>
      <c r="J58" s="103">
        <f t="shared" si="10"/>
        <v>53.665944337722614</v>
      </c>
      <c r="K58" s="104">
        <f t="shared" si="11"/>
        <v>63.665944337722614</v>
      </c>
    </row>
    <row r="59" spans="1:11" ht="15" customHeight="1">
      <c r="A59" s="76" t="s">
        <v>98</v>
      </c>
      <c r="B59" s="156" t="s">
        <v>873</v>
      </c>
      <c r="C59" s="237">
        <v>11.83</v>
      </c>
      <c r="D59" s="169">
        <v>286</v>
      </c>
      <c r="E59" s="238">
        <v>18.9</v>
      </c>
      <c r="F59" s="204">
        <f t="shared" si="6"/>
        <v>31.843876177658142</v>
      </c>
      <c r="G59" s="101">
        <f t="shared" si="7"/>
        <v>56.07843137254902</v>
      </c>
      <c r="H59" s="101">
        <f t="shared" si="8"/>
        <v>64.55026455026454</v>
      </c>
      <c r="I59" s="175">
        <f t="shared" si="9"/>
        <v>152.47257210047172</v>
      </c>
      <c r="J59" s="103">
        <f t="shared" si="10"/>
        <v>53.63087305679625</v>
      </c>
      <c r="K59" s="104">
        <f t="shared" si="11"/>
        <v>63.63087305679625</v>
      </c>
    </row>
    <row r="60" spans="1:11" ht="15" customHeight="1">
      <c r="A60" s="76" t="s">
        <v>99</v>
      </c>
      <c r="B60" s="156" t="s">
        <v>722</v>
      </c>
      <c r="C60" s="237">
        <v>16.67</v>
      </c>
      <c r="D60" s="169">
        <v>240</v>
      </c>
      <c r="E60" s="238">
        <v>20.5</v>
      </c>
      <c r="F60" s="204">
        <f t="shared" si="6"/>
        <v>44.872139973082106</v>
      </c>
      <c r="G60" s="101">
        <f t="shared" si="7"/>
        <v>47.05882352941176</v>
      </c>
      <c r="H60" s="101">
        <f t="shared" si="8"/>
        <v>59.512195121951216</v>
      </c>
      <c r="I60" s="175">
        <f t="shared" si="9"/>
        <v>151.4431586244451</v>
      </c>
      <c r="J60" s="103">
        <f t="shared" si="10"/>
        <v>53.26878600930183</v>
      </c>
      <c r="K60" s="104">
        <f t="shared" si="11"/>
        <v>63.26878600930183</v>
      </c>
    </row>
    <row r="61" spans="1:11" ht="15" customHeight="1">
      <c r="A61" s="76" t="s">
        <v>100</v>
      </c>
      <c r="B61" s="156" t="s">
        <v>919</v>
      </c>
      <c r="C61" s="237">
        <v>11.15</v>
      </c>
      <c r="D61" s="169">
        <v>272</v>
      </c>
      <c r="E61" s="238">
        <v>19.4</v>
      </c>
      <c r="F61" s="204">
        <f t="shared" si="6"/>
        <v>30.013458950201887</v>
      </c>
      <c r="G61" s="101">
        <f t="shared" si="7"/>
        <v>53.333333333333336</v>
      </c>
      <c r="H61" s="101">
        <f t="shared" si="8"/>
        <v>62.88659793814433</v>
      </c>
      <c r="I61" s="175">
        <f t="shared" si="9"/>
        <v>146.23339022167954</v>
      </c>
      <c r="J61" s="103">
        <f t="shared" si="10"/>
        <v>51.43629624399561</v>
      </c>
      <c r="K61" s="104">
        <f t="shared" si="11"/>
        <v>61.43629624399561</v>
      </c>
    </row>
    <row r="62" spans="1:11" ht="15" customHeight="1">
      <c r="A62" s="76" t="s">
        <v>101</v>
      </c>
      <c r="B62" s="156" t="s">
        <v>733</v>
      </c>
      <c r="C62" s="237">
        <v>11.55</v>
      </c>
      <c r="D62" s="169">
        <v>249</v>
      </c>
      <c r="E62" s="238">
        <v>20.1</v>
      </c>
      <c r="F62" s="204">
        <f t="shared" si="6"/>
        <v>31.09017496635263</v>
      </c>
      <c r="G62" s="101">
        <f t="shared" si="7"/>
        <v>48.8235294117647</v>
      </c>
      <c r="H62" s="101">
        <f t="shared" si="8"/>
        <v>60.696517412935314</v>
      </c>
      <c r="I62" s="175">
        <f t="shared" si="9"/>
        <v>140.61022179105265</v>
      </c>
      <c r="J62" s="103">
        <f t="shared" si="10"/>
        <v>49.45839669048633</v>
      </c>
      <c r="K62" s="104">
        <f t="shared" si="11"/>
        <v>59.45839669048633</v>
      </c>
    </row>
    <row r="63" spans="1:11" ht="15" customHeight="1">
      <c r="A63" s="76" t="s">
        <v>102</v>
      </c>
      <c r="B63" s="156" t="s">
        <v>742</v>
      </c>
      <c r="C63" s="237">
        <v>5.92</v>
      </c>
      <c r="D63" s="169">
        <v>243</v>
      </c>
      <c r="E63" s="238">
        <v>17.5</v>
      </c>
      <c r="F63" s="204">
        <f t="shared" si="6"/>
        <v>15.935397039030958</v>
      </c>
      <c r="G63" s="101">
        <f t="shared" si="7"/>
        <v>47.647058823529406</v>
      </c>
      <c r="H63" s="101">
        <f t="shared" si="8"/>
        <v>69.71428571428571</v>
      </c>
      <c r="I63" s="175">
        <f t="shared" si="9"/>
        <v>133.29674157684607</v>
      </c>
      <c r="J63" s="103">
        <f t="shared" si="10"/>
        <v>46.88594497954487</v>
      </c>
      <c r="K63" s="104">
        <f t="shared" si="11"/>
        <v>56.88594497954487</v>
      </c>
    </row>
    <row r="64" spans="1:11" ht="15" customHeight="1">
      <c r="A64" s="76" t="s">
        <v>103</v>
      </c>
      <c r="B64" s="156" t="s">
        <v>821</v>
      </c>
      <c r="C64" s="237">
        <v>13.03</v>
      </c>
      <c r="D64" s="169">
        <v>180</v>
      </c>
      <c r="E64" s="238">
        <v>24.7</v>
      </c>
      <c r="F64" s="204">
        <f t="shared" si="6"/>
        <v>35.07402422611036</v>
      </c>
      <c r="G64" s="101">
        <f t="shared" si="7"/>
        <v>35.294117647058826</v>
      </c>
      <c r="H64" s="101">
        <v>2</v>
      </c>
      <c r="I64" s="175">
        <f t="shared" si="9"/>
        <v>72.36814187316918</v>
      </c>
      <c r="J64" s="103">
        <f t="shared" si="10"/>
        <v>25.454851168895242</v>
      </c>
      <c r="K64" s="104">
        <f t="shared" si="11"/>
        <v>35.454851168895246</v>
      </c>
    </row>
    <row r="65" spans="1:11" ht="15" customHeight="1">
      <c r="A65" s="76" t="s">
        <v>104</v>
      </c>
      <c r="B65" s="156" t="s">
        <v>812</v>
      </c>
      <c r="C65" s="237">
        <v>7.26</v>
      </c>
      <c r="D65" s="169">
        <v>210</v>
      </c>
      <c r="E65" s="238">
        <v>17.4</v>
      </c>
      <c r="F65" s="204">
        <f t="shared" si="6"/>
        <v>19.542395693135937</v>
      </c>
      <c r="G65" s="101">
        <f t="shared" si="7"/>
        <v>41.17647058823529</v>
      </c>
      <c r="H65" s="101">
        <v>1</v>
      </c>
      <c r="I65" s="175">
        <f t="shared" si="9"/>
        <v>61.71886628137123</v>
      </c>
      <c r="J65" s="103">
        <f t="shared" si="10"/>
        <v>21.709063060630047</v>
      </c>
      <c r="K65" s="104">
        <f t="shared" si="11"/>
        <v>31.709063060630047</v>
      </c>
    </row>
    <row r="66" spans="1:11" ht="15" customHeight="1">
      <c r="A66" s="76" t="s">
        <v>105</v>
      </c>
      <c r="B66" s="156" t="s">
        <v>884</v>
      </c>
      <c r="C66" s="237">
        <v>5.41</v>
      </c>
      <c r="D66" s="169">
        <v>216</v>
      </c>
      <c r="E66" s="238">
        <v>21.5</v>
      </c>
      <c r="F66" s="204">
        <f t="shared" si="6"/>
        <v>14.562584118438762</v>
      </c>
      <c r="G66" s="101">
        <f t="shared" si="7"/>
        <v>42.35294117647059</v>
      </c>
      <c r="H66" s="101">
        <v>0</v>
      </c>
      <c r="I66" s="175">
        <f t="shared" si="9"/>
        <v>56.91552529490935</v>
      </c>
      <c r="J66" s="103">
        <f t="shared" si="10"/>
        <v>20.019530529338496</v>
      </c>
      <c r="K66" s="104">
        <f t="shared" si="11"/>
        <v>30.019530529338496</v>
      </c>
    </row>
    <row r="67" spans="1:11" ht="15" customHeight="1">
      <c r="A67" s="76" t="s">
        <v>106</v>
      </c>
      <c r="B67" s="156" t="s">
        <v>947</v>
      </c>
      <c r="C67" s="237">
        <v>15.94</v>
      </c>
      <c r="D67" s="169">
        <v>0</v>
      </c>
      <c r="E67" s="238">
        <v>20.3</v>
      </c>
      <c r="F67" s="204">
        <f t="shared" si="6"/>
        <v>42.907133243607</v>
      </c>
      <c r="G67" s="101">
        <f t="shared" si="7"/>
        <v>0</v>
      </c>
      <c r="H67" s="101">
        <v>13</v>
      </c>
      <c r="I67" s="175">
        <f t="shared" si="9"/>
        <v>55.907133243607</v>
      </c>
      <c r="J67" s="103">
        <f t="shared" si="10"/>
        <v>19.664837581289834</v>
      </c>
      <c r="K67" s="104">
        <f t="shared" si="11"/>
        <v>29.664837581289834</v>
      </c>
    </row>
    <row r="68" spans="1:11" ht="15" customHeight="1">
      <c r="A68" s="76" t="s">
        <v>107</v>
      </c>
      <c r="B68" s="156" t="s">
        <v>811</v>
      </c>
      <c r="C68" s="237">
        <v>5.14</v>
      </c>
      <c r="D68" s="169">
        <v>241</v>
      </c>
      <c r="E68" s="238">
        <v>20.4</v>
      </c>
      <c r="F68" s="204">
        <f t="shared" si="6"/>
        <v>13.835800807537012</v>
      </c>
      <c r="G68" s="101">
        <f t="shared" si="7"/>
        <v>47.25490196078431</v>
      </c>
      <c r="H68" s="101">
        <v>0</v>
      </c>
      <c r="I68" s="175">
        <v>42.32</v>
      </c>
      <c r="J68" s="103">
        <f t="shared" si="10"/>
        <v>14.885684136475556</v>
      </c>
      <c r="K68" s="104">
        <f t="shared" si="11"/>
        <v>24.885684136475554</v>
      </c>
    </row>
    <row r="69" spans="1:11" ht="15" customHeight="1">
      <c r="A69" s="76" t="s">
        <v>108</v>
      </c>
      <c r="B69" s="156" t="s">
        <v>757</v>
      </c>
      <c r="C69" s="237">
        <v>1.95</v>
      </c>
      <c r="D69" s="169">
        <v>103</v>
      </c>
      <c r="E69" s="238">
        <v>29.5</v>
      </c>
      <c r="F69" s="204">
        <f t="shared" si="6"/>
        <v>5.248990578734858</v>
      </c>
      <c r="G69" s="101">
        <f t="shared" si="7"/>
        <v>20.19607843137255</v>
      </c>
      <c r="H69" s="101">
        <v>3</v>
      </c>
      <c r="I69" s="175">
        <f aca="true" t="shared" si="12" ref="I69:I78">SUM(F69:H69)</f>
        <v>28.445069010107407</v>
      </c>
      <c r="J69" s="103">
        <f t="shared" si="10"/>
        <v>10.00530039047042</v>
      </c>
      <c r="K69" s="104">
        <f t="shared" si="11"/>
        <v>20.00530039047042</v>
      </c>
    </row>
    <row r="70" spans="1:11" ht="15" customHeight="1">
      <c r="A70" s="76" t="s">
        <v>109</v>
      </c>
      <c r="B70" s="156" t="s">
        <v>941</v>
      </c>
      <c r="C70" s="237">
        <v>1.88</v>
      </c>
      <c r="D70" s="169">
        <v>98</v>
      </c>
      <c r="E70" s="238">
        <v>29.3</v>
      </c>
      <c r="F70" s="204">
        <f t="shared" si="6"/>
        <v>5.060565275908479</v>
      </c>
      <c r="G70" s="101">
        <f t="shared" si="7"/>
        <v>19.215686274509807</v>
      </c>
      <c r="H70" s="101">
        <v>4</v>
      </c>
      <c r="I70" s="175">
        <f t="shared" si="12"/>
        <v>28.276251550418287</v>
      </c>
      <c r="J70" s="103">
        <f t="shared" si="10"/>
        <v>9.945920348370835</v>
      </c>
      <c r="K70" s="104">
        <f t="shared" si="11"/>
        <v>19.945920348370834</v>
      </c>
    </row>
    <row r="71" spans="1:11" ht="15" customHeight="1">
      <c r="A71" s="76" t="s">
        <v>110</v>
      </c>
      <c r="B71" s="156" t="s">
        <v>810</v>
      </c>
      <c r="C71" s="237">
        <v>2.72</v>
      </c>
      <c r="D71" s="169">
        <v>68</v>
      </c>
      <c r="E71" s="238">
        <v>28.1</v>
      </c>
      <c r="F71" s="204">
        <f t="shared" si="6"/>
        <v>7.321668909825034</v>
      </c>
      <c r="G71" s="101">
        <f t="shared" si="7"/>
        <v>13.333333333333334</v>
      </c>
      <c r="H71" s="101">
        <v>7</v>
      </c>
      <c r="I71" s="175">
        <f t="shared" si="12"/>
        <v>27.655002243158368</v>
      </c>
      <c r="J71" s="103">
        <f t="shared" si="10"/>
        <v>9.727401422145046</v>
      </c>
      <c r="K71" s="104">
        <f t="shared" si="11"/>
        <v>19.727401422145046</v>
      </c>
    </row>
    <row r="72" spans="1:11" ht="15" customHeight="1">
      <c r="A72" s="76" t="s">
        <v>111</v>
      </c>
      <c r="B72" s="156" t="s">
        <v>886</v>
      </c>
      <c r="C72" s="237">
        <v>1.84</v>
      </c>
      <c r="D72" s="169">
        <v>87</v>
      </c>
      <c r="E72" s="238">
        <v>34.1</v>
      </c>
      <c r="F72" s="204">
        <f t="shared" si="6"/>
        <v>4.9528936742934055</v>
      </c>
      <c r="G72" s="101">
        <f t="shared" si="7"/>
        <v>17.058823529411764</v>
      </c>
      <c r="H72" s="101">
        <v>5</v>
      </c>
      <c r="I72" s="175">
        <f t="shared" si="12"/>
        <v>27.01171720370517</v>
      </c>
      <c r="J72" s="103">
        <f t="shared" si="10"/>
        <v>9.501131622829817</v>
      </c>
      <c r="K72" s="104">
        <f t="shared" si="11"/>
        <v>19.501131622829817</v>
      </c>
    </row>
    <row r="73" spans="1:11" ht="15" customHeight="1">
      <c r="A73" s="76" t="s">
        <v>112</v>
      </c>
      <c r="B73" s="156" t="s">
        <v>888</v>
      </c>
      <c r="C73" s="237">
        <v>1.77</v>
      </c>
      <c r="D73" s="169">
        <v>79</v>
      </c>
      <c r="E73" s="238">
        <v>33.6</v>
      </c>
      <c r="F73" s="204">
        <f t="shared" si="6"/>
        <v>4.764468371467026</v>
      </c>
      <c r="G73" s="101">
        <f t="shared" si="7"/>
        <v>15.490196078431373</v>
      </c>
      <c r="H73" s="101">
        <v>6</v>
      </c>
      <c r="I73" s="175">
        <f t="shared" si="12"/>
        <v>26.2546644498984</v>
      </c>
      <c r="J73" s="103">
        <f t="shared" si="10"/>
        <v>9.234845040414491</v>
      </c>
      <c r="K73" s="104">
        <f t="shared" si="11"/>
        <v>19.23484504041449</v>
      </c>
    </row>
    <row r="74" spans="1:11" ht="15" customHeight="1">
      <c r="A74" s="76" t="s">
        <v>113</v>
      </c>
      <c r="B74" s="156" t="s">
        <v>942</v>
      </c>
      <c r="C74" s="237">
        <v>1.93</v>
      </c>
      <c r="D74" s="169">
        <v>65</v>
      </c>
      <c r="E74" s="238">
        <v>44.8</v>
      </c>
      <c r="F74" s="204">
        <f t="shared" si="6"/>
        <v>5.195154777927321</v>
      </c>
      <c r="G74" s="101">
        <f t="shared" si="7"/>
        <v>12.745098039215685</v>
      </c>
      <c r="H74" s="101">
        <v>8</v>
      </c>
      <c r="I74" s="175">
        <f t="shared" si="12"/>
        <v>25.940252817143005</v>
      </c>
      <c r="J74" s="103">
        <f>(I74/I$8)*100</f>
        <v>9.124253541028141</v>
      </c>
      <c r="K74" s="104">
        <f>J74+E$4</f>
        <v>19.12425354102814</v>
      </c>
    </row>
    <row r="75" spans="1:11" ht="15" customHeight="1">
      <c r="A75" s="76" t="s">
        <v>114</v>
      </c>
      <c r="B75" s="156" t="s">
        <v>943</v>
      </c>
      <c r="C75" s="237">
        <v>0.74</v>
      </c>
      <c r="D75" s="169">
        <v>55</v>
      </c>
      <c r="E75" s="238">
        <v>36.8</v>
      </c>
      <c r="F75" s="204">
        <f t="shared" si="6"/>
        <v>1.9919246298788698</v>
      </c>
      <c r="G75" s="101">
        <f t="shared" si="7"/>
        <v>10.784313725490197</v>
      </c>
      <c r="H75" s="101">
        <v>9</v>
      </c>
      <c r="I75" s="175">
        <f t="shared" si="12"/>
        <v>21.776238355369067</v>
      </c>
      <c r="J75" s="103">
        <f>(I75/I$8)*100</f>
        <v>7.659598436640544</v>
      </c>
      <c r="K75" s="104">
        <f>J75+E$4</f>
        <v>17.659598436640543</v>
      </c>
    </row>
    <row r="76" spans="1:11" ht="15" customHeight="1">
      <c r="A76" s="76" t="s">
        <v>115</v>
      </c>
      <c r="B76" s="156" t="s">
        <v>944</v>
      </c>
      <c r="C76" s="237">
        <v>1.22</v>
      </c>
      <c r="D76" s="169">
        <v>28</v>
      </c>
      <c r="E76" s="238">
        <v>53.4</v>
      </c>
      <c r="F76" s="204">
        <f t="shared" si="6"/>
        <v>3.2839838492597577</v>
      </c>
      <c r="G76" s="101">
        <f t="shared" si="7"/>
        <v>5.490196078431373</v>
      </c>
      <c r="H76" s="101">
        <v>10</v>
      </c>
      <c r="I76" s="175">
        <f t="shared" si="12"/>
        <v>18.77417992769113</v>
      </c>
      <c r="J76" s="103">
        <f>(I76/I$8)*100</f>
        <v>6.603651047376408</v>
      </c>
      <c r="K76" s="104">
        <f>J76+E$4</f>
        <v>16.60365104737641</v>
      </c>
    </row>
    <row r="77" spans="1:11" ht="15" customHeight="1">
      <c r="A77" s="76" t="s">
        <v>116</v>
      </c>
      <c r="B77" s="156" t="s">
        <v>945</v>
      </c>
      <c r="C77" s="237">
        <v>0.92</v>
      </c>
      <c r="D77" s="169">
        <v>27</v>
      </c>
      <c r="E77" s="238">
        <v>53.4</v>
      </c>
      <c r="F77" s="204">
        <f t="shared" si="6"/>
        <v>2.4764468371467028</v>
      </c>
      <c r="G77" s="101">
        <f t="shared" si="7"/>
        <v>5.294117647058823</v>
      </c>
      <c r="H77" s="101">
        <v>11</v>
      </c>
      <c r="I77" s="175">
        <f t="shared" si="12"/>
        <v>18.770564484205526</v>
      </c>
      <c r="J77" s="103">
        <f>(I77/I$8)*100</f>
        <v>6.602379347240775</v>
      </c>
      <c r="K77" s="104">
        <f>J77+E$4</f>
        <v>16.602379347240774</v>
      </c>
    </row>
    <row r="78" spans="1:11" ht="15" customHeight="1">
      <c r="A78" s="76" t="s">
        <v>117</v>
      </c>
      <c r="B78" s="156" t="s">
        <v>946</v>
      </c>
      <c r="C78" s="237">
        <v>0.36</v>
      </c>
      <c r="D78" s="169">
        <v>11</v>
      </c>
      <c r="E78" s="238">
        <v>52.1</v>
      </c>
      <c r="F78" s="204">
        <f t="shared" si="6"/>
        <v>0.9690444145356661</v>
      </c>
      <c r="G78" s="101">
        <f t="shared" si="7"/>
        <v>2.156862745098039</v>
      </c>
      <c r="H78" s="101">
        <v>12</v>
      </c>
      <c r="I78" s="175">
        <f t="shared" si="12"/>
        <v>15.125907159633705</v>
      </c>
      <c r="J78" s="103">
        <f>(I78/I$8)*100</f>
        <v>5.320403503212699</v>
      </c>
      <c r="K78" s="104">
        <f>J78+E$4</f>
        <v>15.320403503212699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76" t="s">
        <v>949</v>
      </c>
      <c r="B1" s="276"/>
      <c r="C1" s="276"/>
      <c r="D1" s="276"/>
      <c r="E1" s="276"/>
      <c r="F1" s="276"/>
    </row>
    <row r="2" spans="1:6" s="1" customFormat="1" ht="12.75" customHeight="1">
      <c r="A2" s="135"/>
      <c r="B2" s="135"/>
      <c r="C2" s="135"/>
      <c r="D2" s="135"/>
      <c r="E2" s="135"/>
      <c r="F2" s="135"/>
    </row>
    <row r="3" spans="1:6" ht="12.75" customHeight="1">
      <c r="A3" s="278" t="s">
        <v>14</v>
      </c>
      <c r="B3" s="278"/>
      <c r="C3" s="184" t="s">
        <v>15</v>
      </c>
      <c r="D3" s="119"/>
      <c r="E3" s="117" t="s">
        <v>13</v>
      </c>
      <c r="F3" s="119"/>
    </row>
    <row r="4" spans="1:6" ht="12.75" customHeight="1">
      <c r="A4" s="278" t="s">
        <v>16</v>
      </c>
      <c r="B4" s="278"/>
      <c r="C4" s="189" t="s">
        <v>995</v>
      </c>
      <c r="D4" s="119"/>
      <c r="E4" s="117">
        <v>5</v>
      </c>
      <c r="F4" s="119"/>
    </row>
    <row r="5" spans="1:6" ht="12.75" customHeight="1">
      <c r="A5" s="278" t="s">
        <v>17</v>
      </c>
      <c r="B5" s="278"/>
      <c r="C5" s="280" t="s">
        <v>32</v>
      </c>
      <c r="D5" s="280"/>
      <c r="E5" s="280"/>
      <c r="F5" s="280"/>
    </row>
    <row r="6" spans="1:6" ht="12.75" customHeight="1" thickBot="1">
      <c r="A6" s="278" t="s">
        <v>19</v>
      </c>
      <c r="B6" s="278"/>
      <c r="C6" s="120">
        <f>COUNTA(B8:B100)</f>
        <v>44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6" ht="14.25" customHeight="1">
      <c r="A8" s="36" t="s">
        <v>49</v>
      </c>
      <c r="B8" s="148" t="s">
        <v>737</v>
      </c>
      <c r="C8" s="220">
        <v>0.001128125</v>
      </c>
      <c r="D8" s="37">
        <f aca="true" t="shared" si="0" ref="D8:D39">(C$8/C8)*100</f>
        <v>100</v>
      </c>
      <c r="E8" s="38">
        <f aca="true" t="shared" si="1" ref="E8:E39">D8+E$4</f>
        <v>105</v>
      </c>
      <c r="F8" s="87">
        <f aca="true" t="shared" si="2" ref="F8:F39">C8-C$8</f>
        <v>0</v>
      </c>
    </row>
    <row r="9" spans="1:6" ht="14.25" customHeight="1">
      <c r="A9" s="36" t="s">
        <v>50</v>
      </c>
      <c r="B9" s="149" t="s">
        <v>683</v>
      </c>
      <c r="C9" s="219">
        <v>0.001134722222222222</v>
      </c>
      <c r="D9" s="34">
        <f t="shared" si="0"/>
        <v>99.4186046511628</v>
      </c>
      <c r="E9" s="38">
        <f t="shared" si="1"/>
        <v>104.4186046511628</v>
      </c>
      <c r="F9" s="83">
        <f t="shared" si="2"/>
        <v>6.597222222222074E-06</v>
      </c>
    </row>
    <row r="10" spans="1:6" ht="14.25" customHeight="1">
      <c r="A10" s="36" t="s">
        <v>51</v>
      </c>
      <c r="B10" s="149" t="s">
        <v>752</v>
      </c>
      <c r="C10" s="219">
        <v>0.0011516203703703703</v>
      </c>
      <c r="D10" s="34">
        <f t="shared" si="0"/>
        <v>97.95979899497488</v>
      </c>
      <c r="E10" s="38">
        <f t="shared" si="1"/>
        <v>102.95979899497488</v>
      </c>
      <c r="F10" s="83">
        <f t="shared" si="2"/>
        <v>2.3495370370370337E-05</v>
      </c>
    </row>
    <row r="11" spans="1:6" ht="14.25" customHeight="1">
      <c r="A11" s="36" t="s">
        <v>52</v>
      </c>
      <c r="B11" s="152" t="s">
        <v>738</v>
      </c>
      <c r="C11" s="219">
        <v>0.001239814814814815</v>
      </c>
      <c r="D11" s="34">
        <f t="shared" si="0"/>
        <v>90.99141150112024</v>
      </c>
      <c r="E11" s="38">
        <f t="shared" si="1"/>
        <v>95.99141150112024</v>
      </c>
      <c r="F11" s="83">
        <f t="shared" si="2"/>
        <v>0.0001116898148148149</v>
      </c>
    </row>
    <row r="12" spans="1:6" ht="14.25" customHeight="1">
      <c r="A12" s="36" t="s">
        <v>53</v>
      </c>
      <c r="B12" s="149" t="s">
        <v>751</v>
      </c>
      <c r="C12" s="219">
        <v>0.0012407407407407408</v>
      </c>
      <c r="D12" s="34">
        <f t="shared" si="0"/>
        <v>90.92350746268656</v>
      </c>
      <c r="E12" s="38">
        <f t="shared" si="1"/>
        <v>95.92350746268656</v>
      </c>
      <c r="F12" s="83">
        <f t="shared" si="2"/>
        <v>0.00011261574074074082</v>
      </c>
    </row>
    <row r="13" spans="1:6" ht="14.25" customHeight="1">
      <c r="A13" s="36" t="s">
        <v>54</v>
      </c>
      <c r="B13" s="149" t="s">
        <v>695</v>
      </c>
      <c r="C13" s="219">
        <v>0.0013128472222222222</v>
      </c>
      <c r="D13" s="84">
        <f t="shared" si="0"/>
        <v>85.92964824120604</v>
      </c>
      <c r="E13" s="38">
        <f t="shared" si="1"/>
        <v>90.92964824120604</v>
      </c>
      <c r="F13" s="86">
        <f t="shared" si="2"/>
        <v>0.0001847222222222222</v>
      </c>
    </row>
    <row r="14" spans="1:6" ht="14.25" customHeight="1">
      <c r="A14" s="36" t="s">
        <v>55</v>
      </c>
      <c r="B14" s="149" t="s">
        <v>668</v>
      </c>
      <c r="C14" s="219">
        <v>0.0013425925925925925</v>
      </c>
      <c r="D14" s="84">
        <f t="shared" si="0"/>
        <v>84.02586206896552</v>
      </c>
      <c r="E14" s="38">
        <f t="shared" si="1"/>
        <v>89.02586206896552</v>
      </c>
      <c r="F14" s="86">
        <f t="shared" si="2"/>
        <v>0.0002144675925925925</v>
      </c>
    </row>
    <row r="15" spans="1:6" ht="14.25" customHeight="1">
      <c r="A15" s="36" t="s">
        <v>56</v>
      </c>
      <c r="B15" s="149" t="s">
        <v>669</v>
      </c>
      <c r="C15" s="219">
        <v>0.0013731481481481483</v>
      </c>
      <c r="D15" s="34">
        <f t="shared" si="0"/>
        <v>82.15610249494267</v>
      </c>
      <c r="E15" s="38">
        <f t="shared" si="1"/>
        <v>87.15610249494267</v>
      </c>
      <c r="F15" s="83">
        <f t="shared" si="2"/>
        <v>0.0002450231481481483</v>
      </c>
    </row>
    <row r="16" spans="1:6" ht="14.25" customHeight="1">
      <c r="A16" s="36" t="s">
        <v>57</v>
      </c>
      <c r="B16" s="149" t="s">
        <v>731</v>
      </c>
      <c r="C16" s="219">
        <v>0.0013774305555555554</v>
      </c>
      <c r="D16" s="34">
        <f t="shared" si="0"/>
        <v>81.90068061507438</v>
      </c>
      <c r="E16" s="38">
        <f t="shared" si="1"/>
        <v>86.90068061507438</v>
      </c>
      <c r="F16" s="83">
        <f t="shared" si="2"/>
        <v>0.00024930555555555535</v>
      </c>
    </row>
    <row r="17" spans="1:6" ht="14.25" customHeight="1">
      <c r="A17" s="36" t="s">
        <v>58</v>
      </c>
      <c r="B17" s="149" t="s">
        <v>678</v>
      </c>
      <c r="C17" s="219">
        <v>0.0014180555555555554</v>
      </c>
      <c r="D17" s="84">
        <f t="shared" si="0"/>
        <v>79.5543584720862</v>
      </c>
      <c r="E17" s="38">
        <f t="shared" si="1"/>
        <v>84.5543584720862</v>
      </c>
      <c r="F17" s="86">
        <f t="shared" si="2"/>
        <v>0.00028993055555555543</v>
      </c>
    </row>
    <row r="18" spans="1:6" ht="14.25" customHeight="1">
      <c r="A18" s="36" t="s">
        <v>59</v>
      </c>
      <c r="B18" s="149" t="s">
        <v>667</v>
      </c>
      <c r="C18" s="219">
        <v>0.0014575231481481481</v>
      </c>
      <c r="D18" s="34">
        <f t="shared" si="0"/>
        <v>77.40014293655206</v>
      </c>
      <c r="E18" s="38">
        <f t="shared" si="1"/>
        <v>82.40014293655206</v>
      </c>
      <c r="F18" s="83">
        <f t="shared" si="2"/>
        <v>0.0003293981481481481</v>
      </c>
    </row>
    <row r="19" spans="1:6" ht="14.25" customHeight="1">
      <c r="A19" s="36" t="s">
        <v>60</v>
      </c>
      <c r="B19" s="152" t="s">
        <v>692</v>
      </c>
      <c r="C19" s="219">
        <v>0.0014596064814814816</v>
      </c>
      <c r="D19" s="84">
        <f t="shared" si="0"/>
        <v>77.28966775037665</v>
      </c>
      <c r="E19" s="38">
        <f t="shared" si="1"/>
        <v>82.28966775037665</v>
      </c>
      <c r="F19" s="86">
        <f t="shared" si="2"/>
        <v>0.00033148148148148164</v>
      </c>
    </row>
    <row r="20" spans="1:6" ht="14.25" customHeight="1">
      <c r="A20" s="36" t="s">
        <v>61</v>
      </c>
      <c r="B20" s="149" t="s">
        <v>701</v>
      </c>
      <c r="C20" s="219">
        <v>0.001488078703703704</v>
      </c>
      <c r="D20" s="34">
        <f t="shared" si="0"/>
        <v>75.81084234269268</v>
      </c>
      <c r="E20" s="38">
        <f t="shared" si="1"/>
        <v>80.81084234269268</v>
      </c>
      <c r="F20" s="83">
        <f t="shared" si="2"/>
        <v>0.0003599537037037039</v>
      </c>
    </row>
    <row r="21" spans="1:6" ht="14.25" customHeight="1">
      <c r="A21" s="36" t="s">
        <v>62</v>
      </c>
      <c r="B21" s="149" t="s">
        <v>740</v>
      </c>
      <c r="C21" s="219">
        <v>0.0015012731481481483</v>
      </c>
      <c r="D21" s="84">
        <f t="shared" si="0"/>
        <v>75.14455323413769</v>
      </c>
      <c r="E21" s="38">
        <f t="shared" si="1"/>
        <v>80.14455323413769</v>
      </c>
      <c r="F21" s="86">
        <f t="shared" si="2"/>
        <v>0.0003731481481481483</v>
      </c>
    </row>
    <row r="22" spans="1:6" ht="14.25" customHeight="1">
      <c r="A22" s="36" t="s">
        <v>63</v>
      </c>
      <c r="B22" s="149" t="s">
        <v>727</v>
      </c>
      <c r="C22" s="219">
        <v>0.0015165509259259257</v>
      </c>
      <c r="D22" s="34">
        <f t="shared" si="0"/>
        <v>74.38754483706023</v>
      </c>
      <c r="E22" s="38">
        <f t="shared" si="1"/>
        <v>79.38754483706023</v>
      </c>
      <c r="F22" s="83">
        <f t="shared" si="2"/>
        <v>0.00038842592592592574</v>
      </c>
    </row>
    <row r="23" spans="1:6" ht="14.25" customHeight="1">
      <c r="A23" s="36" t="s">
        <v>64</v>
      </c>
      <c r="B23" s="149" t="s">
        <v>665</v>
      </c>
      <c r="C23" s="219">
        <v>0.0015267361111111113</v>
      </c>
      <c r="D23" s="84">
        <f t="shared" si="0"/>
        <v>73.89128951557879</v>
      </c>
      <c r="E23" s="38">
        <f t="shared" si="1"/>
        <v>78.89128951557879</v>
      </c>
      <c r="F23" s="86">
        <f t="shared" si="2"/>
        <v>0.0003986111111111113</v>
      </c>
    </row>
    <row r="24" spans="1:6" ht="14.25" customHeight="1">
      <c r="A24" s="36" t="s">
        <v>65</v>
      </c>
      <c r="B24" s="149" t="s">
        <v>815</v>
      </c>
      <c r="C24" s="219">
        <v>0.0015408564814814816</v>
      </c>
      <c r="D24" s="34">
        <f t="shared" si="0"/>
        <v>73.21415158116127</v>
      </c>
      <c r="E24" s="38">
        <f t="shared" si="1"/>
        <v>78.21415158116127</v>
      </c>
      <c r="F24" s="83">
        <f t="shared" si="2"/>
        <v>0.0004127314814814816</v>
      </c>
    </row>
    <row r="25" spans="1:6" ht="14.25" customHeight="1">
      <c r="A25" s="36" t="s">
        <v>66</v>
      </c>
      <c r="B25" s="149" t="s">
        <v>772</v>
      </c>
      <c r="C25" s="219">
        <v>0.001545486111111111</v>
      </c>
      <c r="D25" s="34">
        <f t="shared" si="0"/>
        <v>72.99483262188274</v>
      </c>
      <c r="E25" s="38">
        <f t="shared" si="1"/>
        <v>77.99483262188274</v>
      </c>
      <c r="F25" s="83">
        <f t="shared" si="2"/>
        <v>0.00041736111111111097</v>
      </c>
    </row>
    <row r="26" spans="1:6" ht="14.25" customHeight="1">
      <c r="A26" s="36" t="s">
        <v>67</v>
      </c>
      <c r="B26" s="149" t="s">
        <v>709</v>
      </c>
      <c r="C26" s="219">
        <v>0.0015865740740740738</v>
      </c>
      <c r="D26" s="34">
        <f t="shared" si="0"/>
        <v>71.10446454625038</v>
      </c>
      <c r="E26" s="38">
        <f t="shared" si="1"/>
        <v>76.10446454625038</v>
      </c>
      <c r="F26" s="83">
        <f t="shared" si="2"/>
        <v>0.0004584490740740738</v>
      </c>
    </row>
    <row r="27" spans="1:6" ht="14.25" customHeight="1">
      <c r="A27" s="36" t="s">
        <v>68</v>
      </c>
      <c r="B27" s="149" t="s">
        <v>705</v>
      </c>
      <c r="C27" s="219">
        <v>0.0015868055555555557</v>
      </c>
      <c r="D27" s="34">
        <f t="shared" si="0"/>
        <v>71.0940919037199</v>
      </c>
      <c r="E27" s="38">
        <f t="shared" si="1"/>
        <v>76.0940919037199</v>
      </c>
      <c r="F27" s="83">
        <f t="shared" si="2"/>
        <v>0.0004586805555555557</v>
      </c>
    </row>
    <row r="28" spans="1:6" ht="14.25" customHeight="1">
      <c r="A28" s="36" t="s">
        <v>69</v>
      </c>
      <c r="B28" s="149" t="s">
        <v>775</v>
      </c>
      <c r="C28" s="219">
        <v>0.0015940972222222222</v>
      </c>
      <c r="D28" s="34">
        <f t="shared" si="0"/>
        <v>70.76889566543237</v>
      </c>
      <c r="E28" s="38">
        <f t="shared" si="1"/>
        <v>75.76889566543237</v>
      </c>
      <c r="F28" s="83">
        <f t="shared" si="2"/>
        <v>0.0004659722222222222</v>
      </c>
    </row>
    <row r="29" spans="1:6" ht="14.25" customHeight="1">
      <c r="A29" s="36" t="s">
        <v>70</v>
      </c>
      <c r="B29" s="149" t="s">
        <v>764</v>
      </c>
      <c r="C29" s="219">
        <v>0.0015956018518518517</v>
      </c>
      <c r="D29" s="34">
        <f t="shared" si="0"/>
        <v>70.70216161323081</v>
      </c>
      <c r="E29" s="38">
        <f t="shared" si="1"/>
        <v>75.70216161323081</v>
      </c>
      <c r="F29" s="83">
        <f t="shared" si="2"/>
        <v>0.00046747685185185173</v>
      </c>
    </row>
    <row r="30" spans="1:6" ht="14.25" customHeight="1">
      <c r="A30" s="36" t="s">
        <v>71</v>
      </c>
      <c r="B30" s="152" t="s">
        <v>742</v>
      </c>
      <c r="C30" s="219">
        <v>0.001608912037037037</v>
      </c>
      <c r="D30" s="34">
        <f t="shared" si="0"/>
        <v>70.11725775124093</v>
      </c>
      <c r="E30" s="38">
        <f t="shared" si="1"/>
        <v>75.11725775124093</v>
      </c>
      <c r="F30" s="83">
        <f t="shared" si="2"/>
        <v>0.00048078703703703695</v>
      </c>
    </row>
    <row r="31" spans="1:6" ht="14.25" customHeight="1">
      <c r="A31" s="36" t="s">
        <v>72</v>
      </c>
      <c r="B31" s="149" t="s">
        <v>690</v>
      </c>
      <c r="C31" s="219">
        <v>0.0016369212962962963</v>
      </c>
      <c r="D31" s="34">
        <f t="shared" si="0"/>
        <v>68.9174856819628</v>
      </c>
      <c r="E31" s="38">
        <f t="shared" si="1"/>
        <v>73.9174856819628</v>
      </c>
      <c r="F31" s="83">
        <f t="shared" si="2"/>
        <v>0.0005087962962962963</v>
      </c>
    </row>
    <row r="32" spans="1:6" ht="14.25" customHeight="1">
      <c r="A32" s="36" t="s">
        <v>73</v>
      </c>
      <c r="B32" s="149" t="s">
        <v>880</v>
      </c>
      <c r="C32" s="219">
        <v>0.0017600694444444443</v>
      </c>
      <c r="D32" s="34">
        <f t="shared" si="0"/>
        <v>64.09548234365752</v>
      </c>
      <c r="E32" s="38">
        <f t="shared" si="1"/>
        <v>69.09548234365752</v>
      </c>
      <c r="F32" s="83">
        <f t="shared" si="2"/>
        <v>0.0006319444444444443</v>
      </c>
    </row>
    <row r="33" spans="1:6" ht="14.25" customHeight="1">
      <c r="A33" s="36" t="s">
        <v>74</v>
      </c>
      <c r="B33" s="149" t="s">
        <v>722</v>
      </c>
      <c r="C33" s="219">
        <v>0.0018403935185185188</v>
      </c>
      <c r="D33" s="84">
        <f t="shared" si="0"/>
        <v>61.29803157034148</v>
      </c>
      <c r="E33" s="38">
        <f t="shared" si="1"/>
        <v>66.29803157034148</v>
      </c>
      <c r="F33" s="86">
        <f t="shared" si="2"/>
        <v>0.0007122685185185188</v>
      </c>
    </row>
    <row r="34" spans="1:6" ht="14.25" customHeight="1">
      <c r="A34" s="36" t="s">
        <v>75</v>
      </c>
      <c r="B34" s="149" t="s">
        <v>770</v>
      </c>
      <c r="C34" s="219">
        <v>0.0018585648148148148</v>
      </c>
      <c r="D34" s="34">
        <f t="shared" si="0"/>
        <v>60.69871715033005</v>
      </c>
      <c r="E34" s="38">
        <f t="shared" si="1"/>
        <v>65.69871715033005</v>
      </c>
      <c r="F34" s="83">
        <f t="shared" si="2"/>
        <v>0.0007304398148148148</v>
      </c>
    </row>
    <row r="35" spans="1:6" ht="14.25" customHeight="1">
      <c r="A35" s="36" t="s">
        <v>76</v>
      </c>
      <c r="B35" s="152" t="s">
        <v>919</v>
      </c>
      <c r="C35" s="219">
        <v>0.0018594907407407408</v>
      </c>
      <c r="D35" s="84">
        <f t="shared" si="0"/>
        <v>60.66849246856716</v>
      </c>
      <c r="E35" s="38">
        <f t="shared" si="1"/>
        <v>65.66849246856717</v>
      </c>
      <c r="F35" s="86">
        <f t="shared" si="2"/>
        <v>0.0007313657407407408</v>
      </c>
    </row>
    <row r="36" spans="1:6" ht="14.25" customHeight="1">
      <c r="A36" s="36" t="s">
        <v>77</v>
      </c>
      <c r="B36" s="152" t="s">
        <v>733</v>
      </c>
      <c r="C36" s="219">
        <v>0.0018724537037037036</v>
      </c>
      <c r="D36" s="34">
        <f t="shared" si="0"/>
        <v>60.248485597725306</v>
      </c>
      <c r="E36" s="38">
        <f t="shared" si="1"/>
        <v>65.2484855977253</v>
      </c>
      <c r="F36" s="83">
        <f t="shared" si="2"/>
        <v>0.0007443287037037036</v>
      </c>
    </row>
    <row r="37" spans="1:6" ht="14.25" customHeight="1">
      <c r="A37" s="36" t="s">
        <v>78</v>
      </c>
      <c r="B37" s="149" t="s">
        <v>711</v>
      </c>
      <c r="C37" s="219">
        <v>0.0018952546296296295</v>
      </c>
      <c r="D37" s="34">
        <f t="shared" si="0"/>
        <v>59.52366412213741</v>
      </c>
      <c r="E37" s="38">
        <f t="shared" si="1"/>
        <v>64.5236641221374</v>
      </c>
      <c r="F37" s="83">
        <f t="shared" si="2"/>
        <v>0.0007671296296296295</v>
      </c>
    </row>
    <row r="38" spans="1:6" ht="14.25" customHeight="1">
      <c r="A38" s="36" t="s">
        <v>79</v>
      </c>
      <c r="B38" s="149" t="s">
        <v>726</v>
      </c>
      <c r="C38" s="219">
        <v>0.0019005787037037036</v>
      </c>
      <c r="D38" s="34">
        <f t="shared" si="0"/>
        <v>59.35692101577249</v>
      </c>
      <c r="E38" s="38">
        <f t="shared" si="1"/>
        <v>64.35692101577249</v>
      </c>
      <c r="F38" s="83">
        <f t="shared" si="2"/>
        <v>0.0007724537037037036</v>
      </c>
    </row>
    <row r="39" spans="1:6" ht="14.25" customHeight="1">
      <c r="A39" s="36" t="s">
        <v>80</v>
      </c>
      <c r="B39" s="152" t="s">
        <v>950</v>
      </c>
      <c r="C39" s="219">
        <v>0.0019006944444444444</v>
      </c>
      <c r="D39" s="34">
        <f t="shared" si="0"/>
        <v>59.35330654000731</v>
      </c>
      <c r="E39" s="38">
        <f t="shared" si="1"/>
        <v>64.35330654000731</v>
      </c>
      <c r="F39" s="83">
        <f t="shared" si="2"/>
        <v>0.0007725694444444444</v>
      </c>
    </row>
    <row r="40" spans="1:6" ht="14.25" customHeight="1">
      <c r="A40" s="36" t="s">
        <v>81</v>
      </c>
      <c r="B40" s="149" t="s">
        <v>811</v>
      </c>
      <c r="C40" s="219">
        <v>0.0019006944444444444</v>
      </c>
      <c r="D40" s="84">
        <f>(C$8/C40)*100</f>
        <v>59.35330654000731</v>
      </c>
      <c r="E40" s="38">
        <f>D40+E$4</f>
        <v>64.35330654000731</v>
      </c>
      <c r="F40" s="86">
        <f>C40-C$8</f>
        <v>0.0007725694444444444</v>
      </c>
    </row>
    <row r="41" spans="1:6" ht="14.25" customHeight="1">
      <c r="A41" s="36" t="s">
        <v>82</v>
      </c>
      <c r="B41" s="149" t="s">
        <v>707</v>
      </c>
      <c r="C41" s="219">
        <v>0.0019108796296296298</v>
      </c>
      <c r="D41" s="84">
        <f aca="true" t="shared" si="3" ref="D41:D51">(C$8/C41)*100</f>
        <v>59.03694730466383</v>
      </c>
      <c r="E41" s="38">
        <f aca="true" t="shared" si="4" ref="E41:E51">D41+E$4</f>
        <v>64.03694730466384</v>
      </c>
      <c r="F41" s="86">
        <f aca="true" t="shared" si="5" ref="F41:F51">C41-C$8</f>
        <v>0.0007827546296296298</v>
      </c>
    </row>
    <row r="42" spans="1:6" ht="14.25" customHeight="1">
      <c r="A42" s="36" t="s">
        <v>83</v>
      </c>
      <c r="B42" s="149" t="s">
        <v>679</v>
      </c>
      <c r="C42" s="219">
        <v>0.0019467592592592592</v>
      </c>
      <c r="D42" s="84">
        <f t="shared" si="3"/>
        <v>57.94887039239002</v>
      </c>
      <c r="E42" s="38">
        <f t="shared" si="4"/>
        <v>62.94887039239002</v>
      </c>
      <c r="F42" s="86">
        <f t="shared" si="5"/>
        <v>0.0008186342592592592</v>
      </c>
    </row>
    <row r="43" spans="1:6" ht="14.25" customHeight="1">
      <c r="A43" s="36" t="s">
        <v>84</v>
      </c>
      <c r="B43" s="149" t="s">
        <v>873</v>
      </c>
      <c r="C43" s="219">
        <v>0.0019467592592592592</v>
      </c>
      <c r="D43" s="84">
        <f t="shared" si="3"/>
        <v>57.94887039239002</v>
      </c>
      <c r="E43" s="38">
        <f t="shared" si="4"/>
        <v>62.94887039239002</v>
      </c>
      <c r="F43" s="86">
        <f t="shared" si="5"/>
        <v>0.0008186342592592592</v>
      </c>
    </row>
    <row r="44" spans="1:6" ht="14.25" customHeight="1">
      <c r="A44" s="36" t="s">
        <v>85</v>
      </c>
      <c r="B44" s="149" t="s">
        <v>673</v>
      </c>
      <c r="C44" s="219">
        <v>0.0020560185185185182</v>
      </c>
      <c r="D44" s="84">
        <f t="shared" si="3"/>
        <v>54.86939878405765</v>
      </c>
      <c r="E44" s="38">
        <f t="shared" si="4"/>
        <v>59.86939878405765</v>
      </c>
      <c r="F44" s="86">
        <f t="shared" si="5"/>
        <v>0.0009278935185185182</v>
      </c>
    </row>
    <row r="45" spans="1:6" ht="14.25" customHeight="1">
      <c r="A45" s="36" t="s">
        <v>86</v>
      </c>
      <c r="B45" s="149" t="s">
        <v>851</v>
      </c>
      <c r="C45" s="219">
        <v>0.002161574074074074</v>
      </c>
      <c r="D45" s="84">
        <f t="shared" si="3"/>
        <v>52.18997644035126</v>
      </c>
      <c r="E45" s="38">
        <f t="shared" si="4"/>
        <v>57.18997644035126</v>
      </c>
      <c r="F45" s="86">
        <f t="shared" si="5"/>
        <v>0.001033449074074074</v>
      </c>
    </row>
    <row r="46" spans="1:6" ht="14.25" customHeight="1">
      <c r="A46" s="36" t="s">
        <v>87</v>
      </c>
      <c r="B46" s="149" t="s">
        <v>725</v>
      </c>
      <c r="C46" s="219">
        <v>0.002242824074074074</v>
      </c>
      <c r="D46" s="84">
        <f t="shared" si="3"/>
        <v>50.29930849416865</v>
      </c>
      <c r="E46" s="38">
        <f t="shared" si="4"/>
        <v>55.29930849416865</v>
      </c>
      <c r="F46" s="86">
        <f t="shared" si="5"/>
        <v>0.0011146990740740742</v>
      </c>
    </row>
    <row r="47" spans="1:6" ht="14.25" customHeight="1">
      <c r="A47" s="36" t="s">
        <v>88</v>
      </c>
      <c r="B47" s="149" t="s">
        <v>714</v>
      </c>
      <c r="C47" s="219">
        <v>0.002253819444444444</v>
      </c>
      <c r="D47" s="84">
        <f t="shared" si="3"/>
        <v>50.053920813434</v>
      </c>
      <c r="E47" s="38">
        <f t="shared" si="4"/>
        <v>55.053920813434</v>
      </c>
      <c r="F47" s="86">
        <f t="shared" si="5"/>
        <v>0.0011256944444444441</v>
      </c>
    </row>
    <row r="48" spans="1:6" ht="14.25" customHeight="1">
      <c r="A48" s="36" t="s">
        <v>89</v>
      </c>
      <c r="B48" s="149" t="s">
        <v>819</v>
      </c>
      <c r="C48" s="219">
        <v>0.002265972222222222</v>
      </c>
      <c r="D48" s="84">
        <f t="shared" si="3"/>
        <v>49.78547349065278</v>
      </c>
      <c r="E48" s="38">
        <f t="shared" si="4"/>
        <v>54.78547349065278</v>
      </c>
      <c r="F48" s="86">
        <f t="shared" si="5"/>
        <v>0.0011378472222222222</v>
      </c>
    </row>
    <row r="49" spans="1:6" ht="14.25" customHeight="1">
      <c r="A49" s="36" t="s">
        <v>90</v>
      </c>
      <c r="B49" s="149" t="s">
        <v>812</v>
      </c>
      <c r="C49" s="219">
        <v>0.003014699074074074</v>
      </c>
      <c r="D49" s="84">
        <f t="shared" si="3"/>
        <v>37.420816216838794</v>
      </c>
      <c r="E49" s="38">
        <f t="shared" si="4"/>
        <v>42.420816216838794</v>
      </c>
      <c r="F49" s="86">
        <f t="shared" si="5"/>
        <v>0.0018865740740740742</v>
      </c>
    </row>
    <row r="50" spans="1:6" ht="14.25" customHeight="1">
      <c r="A50" s="36" t="s">
        <v>91</v>
      </c>
      <c r="B50" s="149" t="s">
        <v>816</v>
      </c>
      <c r="C50" s="219">
        <v>0.0031731481481481476</v>
      </c>
      <c r="D50" s="84">
        <f t="shared" si="3"/>
        <v>35.55223227312519</v>
      </c>
      <c r="E50" s="38">
        <f t="shared" si="4"/>
        <v>40.55223227312519</v>
      </c>
      <c r="F50" s="86">
        <f t="shared" si="5"/>
        <v>0.0020450231481481474</v>
      </c>
    </row>
    <row r="51" spans="1:6" ht="14.25" customHeight="1">
      <c r="A51" s="36" t="s">
        <v>92</v>
      </c>
      <c r="B51" s="149" t="s">
        <v>821</v>
      </c>
      <c r="C51" s="219">
        <v>0.003946643518518519</v>
      </c>
      <c r="D51" s="84">
        <f t="shared" si="3"/>
        <v>28.58441596527757</v>
      </c>
      <c r="E51" s="38">
        <f t="shared" si="4"/>
        <v>33.58441596527757</v>
      </c>
      <c r="F51" s="86">
        <f t="shared" si="5"/>
        <v>0.002818518518518519</v>
      </c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00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76" t="s">
        <v>951</v>
      </c>
      <c r="B1" s="276"/>
      <c r="C1" s="276"/>
      <c r="D1" s="276"/>
      <c r="E1" s="276"/>
      <c r="F1" s="276"/>
    </row>
    <row r="2" spans="1:6" ht="12.75" customHeight="1">
      <c r="A2" s="116"/>
      <c r="B2" s="116"/>
      <c r="C2" s="116"/>
      <c r="F2" s="119"/>
    </row>
    <row r="3" spans="1:6" ht="12.75" customHeight="1">
      <c r="A3" s="278" t="s">
        <v>14</v>
      </c>
      <c r="B3" s="278"/>
      <c r="C3" s="184" t="s">
        <v>15</v>
      </c>
      <c r="E3" s="117" t="s">
        <v>13</v>
      </c>
      <c r="F3" s="119"/>
    </row>
    <row r="4" spans="1:6" ht="12.75" customHeight="1">
      <c r="A4" s="278" t="s">
        <v>16</v>
      </c>
      <c r="B4" s="278"/>
      <c r="C4" s="189" t="s">
        <v>952</v>
      </c>
      <c r="D4" s="119"/>
      <c r="E4" s="117">
        <v>10</v>
      </c>
      <c r="F4" s="119"/>
    </row>
    <row r="5" spans="1:6" ht="12.75" customHeight="1">
      <c r="A5" s="278" t="s">
        <v>17</v>
      </c>
      <c r="B5" s="278"/>
      <c r="C5" s="280" t="s">
        <v>33</v>
      </c>
      <c r="D5" s="280"/>
      <c r="E5" s="280"/>
      <c r="F5" s="280"/>
    </row>
    <row r="6" spans="1:6" ht="12.75" customHeight="1" thickBot="1">
      <c r="A6" s="278" t="s">
        <v>19</v>
      </c>
      <c r="B6" s="278"/>
      <c r="C6" s="120">
        <f>COUNTA(B8:B57)</f>
        <v>43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8" ht="14.25" customHeight="1">
      <c r="A8" s="36" t="s">
        <v>49</v>
      </c>
      <c r="B8" s="206" t="s">
        <v>953</v>
      </c>
      <c r="C8" s="251">
        <v>0.010949074074074075</v>
      </c>
      <c r="D8" s="106">
        <f aca="true" t="shared" si="0" ref="D8:D50">(C$8/C8)*100</f>
        <v>100</v>
      </c>
      <c r="E8" s="38">
        <f aca="true" t="shared" si="1" ref="E8:E39">D8+E$4</f>
        <v>110</v>
      </c>
      <c r="F8" s="78">
        <f aca="true" t="shared" si="2" ref="F8:F39">C8-C$8</f>
        <v>0</v>
      </c>
      <c r="H8" s="20"/>
    </row>
    <row r="9" spans="1:6" ht="14.25" customHeight="1">
      <c r="A9" s="36" t="s">
        <v>50</v>
      </c>
      <c r="B9" s="157" t="s">
        <v>954</v>
      </c>
      <c r="C9" s="250">
        <v>0.011157407407407408</v>
      </c>
      <c r="D9" s="106">
        <f t="shared" si="0"/>
        <v>98.13278008298755</v>
      </c>
      <c r="E9" s="35">
        <f t="shared" si="1"/>
        <v>108.13278008298755</v>
      </c>
      <c r="F9" s="77">
        <f t="shared" si="2"/>
        <v>0.00020833333333333294</v>
      </c>
    </row>
    <row r="10" spans="1:6" ht="14.25" customHeight="1">
      <c r="A10" s="36" t="s">
        <v>51</v>
      </c>
      <c r="B10" s="157" t="s">
        <v>753</v>
      </c>
      <c r="C10" s="250">
        <v>0.011620370370370371</v>
      </c>
      <c r="D10" s="106">
        <f t="shared" si="0"/>
        <v>94.22310756972111</v>
      </c>
      <c r="E10" s="35">
        <f t="shared" si="1"/>
        <v>104.22310756972111</v>
      </c>
      <c r="F10" s="77">
        <f t="shared" si="2"/>
        <v>0.0006712962962962966</v>
      </c>
    </row>
    <row r="11" spans="1:6" ht="14.25" customHeight="1">
      <c r="A11" s="36" t="s">
        <v>52</v>
      </c>
      <c r="B11" s="157" t="s">
        <v>680</v>
      </c>
      <c r="C11" s="250">
        <v>0.011909722222222223</v>
      </c>
      <c r="D11" s="106">
        <f t="shared" si="0"/>
        <v>91.93391642371235</v>
      </c>
      <c r="E11" s="35">
        <f t="shared" si="1"/>
        <v>101.93391642371235</v>
      </c>
      <c r="F11" s="77">
        <f t="shared" si="2"/>
        <v>0.000960648148148148</v>
      </c>
    </row>
    <row r="12" spans="1:6" ht="14.25" customHeight="1">
      <c r="A12" s="36" t="s">
        <v>53</v>
      </c>
      <c r="B12" s="157" t="s">
        <v>772</v>
      </c>
      <c r="C12" s="250">
        <v>0.012453703703703703</v>
      </c>
      <c r="D12" s="106">
        <f t="shared" si="0"/>
        <v>87.91821561338291</v>
      </c>
      <c r="E12" s="35">
        <f t="shared" si="1"/>
        <v>97.91821561338291</v>
      </c>
      <c r="F12" s="77">
        <f t="shared" si="2"/>
        <v>0.0015046296296296283</v>
      </c>
    </row>
    <row r="13" spans="1:6" ht="14.25" customHeight="1">
      <c r="A13" s="36" t="s">
        <v>54</v>
      </c>
      <c r="B13" s="157" t="s">
        <v>751</v>
      </c>
      <c r="C13" s="250">
        <v>0.012465277777777777</v>
      </c>
      <c r="D13" s="106">
        <f t="shared" si="0"/>
        <v>87.83658310120707</v>
      </c>
      <c r="E13" s="35">
        <f t="shared" si="1"/>
        <v>97.83658310120707</v>
      </c>
      <c r="F13" s="77">
        <f t="shared" si="2"/>
        <v>0.001516203703703702</v>
      </c>
    </row>
    <row r="14" spans="1:6" ht="14.25" customHeight="1">
      <c r="A14" s="36" t="s">
        <v>55</v>
      </c>
      <c r="B14" s="157" t="s">
        <v>781</v>
      </c>
      <c r="C14" s="250">
        <v>0.012534722222222223</v>
      </c>
      <c r="D14" s="106">
        <f t="shared" si="0"/>
        <v>87.34995383194828</v>
      </c>
      <c r="E14" s="35">
        <f t="shared" si="1"/>
        <v>97.34995383194828</v>
      </c>
      <c r="F14" s="77">
        <f t="shared" si="2"/>
        <v>0.0015856481481481485</v>
      </c>
    </row>
    <row r="15" spans="1:7" ht="14.25" customHeight="1">
      <c r="A15" s="36" t="s">
        <v>56</v>
      </c>
      <c r="B15" s="157" t="s">
        <v>803</v>
      </c>
      <c r="C15" s="250">
        <v>0.012627314814814815</v>
      </c>
      <c r="D15" s="106">
        <f t="shared" si="0"/>
        <v>86.70944087992667</v>
      </c>
      <c r="E15" s="35">
        <f t="shared" si="1"/>
        <v>96.70944087992667</v>
      </c>
      <c r="F15" s="77">
        <f t="shared" si="2"/>
        <v>0.0016782407407407406</v>
      </c>
      <c r="G15" s="21"/>
    </row>
    <row r="16" spans="1:6" ht="14.25" customHeight="1">
      <c r="A16" s="36" t="s">
        <v>57</v>
      </c>
      <c r="B16" s="157" t="s">
        <v>955</v>
      </c>
      <c r="C16" s="250">
        <v>0.01273148148148148</v>
      </c>
      <c r="D16" s="106">
        <f t="shared" si="0"/>
        <v>86.00000000000001</v>
      </c>
      <c r="E16" s="35">
        <f t="shared" si="1"/>
        <v>96.00000000000001</v>
      </c>
      <c r="F16" s="77">
        <f t="shared" si="2"/>
        <v>0.0017824074074074062</v>
      </c>
    </row>
    <row r="17" spans="1:6" ht="14.25" customHeight="1">
      <c r="A17" s="36" t="s">
        <v>58</v>
      </c>
      <c r="B17" s="157" t="s">
        <v>683</v>
      </c>
      <c r="C17" s="250">
        <v>0.01306712962962963</v>
      </c>
      <c r="D17" s="106">
        <f t="shared" si="0"/>
        <v>83.7909654561559</v>
      </c>
      <c r="E17" s="35">
        <f t="shared" si="1"/>
        <v>93.7909654561559</v>
      </c>
      <c r="F17" s="77">
        <f t="shared" si="2"/>
        <v>0.0021180555555555553</v>
      </c>
    </row>
    <row r="18" spans="1:6" ht="14.25" customHeight="1">
      <c r="A18" s="36" t="s">
        <v>59</v>
      </c>
      <c r="B18" s="157" t="s">
        <v>667</v>
      </c>
      <c r="C18" s="250">
        <v>0.013125</v>
      </c>
      <c r="D18" s="106">
        <f t="shared" si="0"/>
        <v>83.4215167548501</v>
      </c>
      <c r="E18" s="35">
        <f t="shared" si="1"/>
        <v>93.4215167548501</v>
      </c>
      <c r="F18" s="77">
        <f t="shared" si="2"/>
        <v>0.002175925925925925</v>
      </c>
    </row>
    <row r="19" spans="1:6" ht="14.25" customHeight="1">
      <c r="A19" s="36" t="s">
        <v>60</v>
      </c>
      <c r="B19" s="157" t="s">
        <v>668</v>
      </c>
      <c r="C19" s="250">
        <v>0.01329861111111111</v>
      </c>
      <c r="D19" s="106">
        <f t="shared" si="0"/>
        <v>82.33246301131419</v>
      </c>
      <c r="E19" s="35">
        <f t="shared" si="1"/>
        <v>92.33246301131419</v>
      </c>
      <c r="F19" s="77">
        <f t="shared" si="2"/>
        <v>0.0023495370370370354</v>
      </c>
    </row>
    <row r="20" spans="1:6" ht="14.25" customHeight="1">
      <c r="A20" s="36" t="s">
        <v>61</v>
      </c>
      <c r="B20" s="157" t="s">
        <v>956</v>
      </c>
      <c r="C20" s="250">
        <v>0.01332175925925926</v>
      </c>
      <c r="D20" s="106">
        <f t="shared" si="0"/>
        <v>82.18940052128583</v>
      </c>
      <c r="E20" s="35">
        <f t="shared" si="1"/>
        <v>92.18940052128583</v>
      </c>
      <c r="F20" s="77">
        <f t="shared" si="2"/>
        <v>0.002372685185185186</v>
      </c>
    </row>
    <row r="21" spans="1:6" ht="14.25" customHeight="1">
      <c r="A21" s="36" t="s">
        <v>62</v>
      </c>
      <c r="B21" s="157" t="s">
        <v>957</v>
      </c>
      <c r="C21" s="250">
        <v>0.013726851851851851</v>
      </c>
      <c r="D21" s="106">
        <f t="shared" si="0"/>
        <v>79.76391231028668</v>
      </c>
      <c r="E21" s="35">
        <f t="shared" si="1"/>
        <v>89.76391231028668</v>
      </c>
      <c r="F21" s="77">
        <f t="shared" si="2"/>
        <v>0.0027777777777777766</v>
      </c>
    </row>
    <row r="22" spans="1:6" ht="14.25" customHeight="1">
      <c r="A22" s="36" t="s">
        <v>63</v>
      </c>
      <c r="B22" s="157" t="s">
        <v>775</v>
      </c>
      <c r="C22" s="250">
        <v>0.013784722222222224</v>
      </c>
      <c r="D22" s="106">
        <f t="shared" si="0"/>
        <v>79.4290512174643</v>
      </c>
      <c r="E22" s="35">
        <f t="shared" si="1"/>
        <v>89.4290512174643</v>
      </c>
      <c r="F22" s="77">
        <f t="shared" si="2"/>
        <v>0.0028356481481481496</v>
      </c>
    </row>
    <row r="23" spans="1:6" ht="14.25" customHeight="1">
      <c r="A23" s="36" t="s">
        <v>64</v>
      </c>
      <c r="B23" s="157" t="s">
        <v>675</v>
      </c>
      <c r="C23" s="250">
        <v>0.013935185185185184</v>
      </c>
      <c r="D23" s="106">
        <f t="shared" si="0"/>
        <v>78.57142857142858</v>
      </c>
      <c r="E23" s="35">
        <f t="shared" si="1"/>
        <v>88.57142857142858</v>
      </c>
      <c r="F23" s="77">
        <f t="shared" si="2"/>
        <v>0.0029861111111111095</v>
      </c>
    </row>
    <row r="24" spans="1:6" ht="14.25" customHeight="1">
      <c r="A24" s="36" t="s">
        <v>65</v>
      </c>
      <c r="B24" s="157" t="s">
        <v>698</v>
      </c>
      <c r="C24" s="250">
        <v>0.014282407407407409</v>
      </c>
      <c r="D24" s="106">
        <f t="shared" si="0"/>
        <v>76.6612641815235</v>
      </c>
      <c r="E24" s="35">
        <f t="shared" si="1"/>
        <v>86.6612641815235</v>
      </c>
      <c r="F24" s="77">
        <f t="shared" si="2"/>
        <v>0.003333333333333334</v>
      </c>
    </row>
    <row r="25" spans="1:6" ht="14.25" customHeight="1">
      <c r="A25" s="36" t="s">
        <v>66</v>
      </c>
      <c r="B25" s="157" t="s">
        <v>847</v>
      </c>
      <c r="C25" s="250">
        <v>0.014317129629629631</v>
      </c>
      <c r="D25" s="106">
        <f t="shared" si="0"/>
        <v>76.47534357316087</v>
      </c>
      <c r="E25" s="35">
        <f t="shared" si="1"/>
        <v>86.47534357316087</v>
      </c>
      <c r="F25" s="77">
        <f t="shared" si="2"/>
        <v>0.0033680555555555564</v>
      </c>
    </row>
    <row r="26" spans="1:6" ht="14.25" customHeight="1">
      <c r="A26" s="36" t="s">
        <v>67</v>
      </c>
      <c r="B26" s="157" t="s">
        <v>754</v>
      </c>
      <c r="C26" s="250">
        <v>0.014386574074074072</v>
      </c>
      <c r="D26" s="106">
        <f t="shared" si="0"/>
        <v>76.1061946902655</v>
      </c>
      <c r="E26" s="35">
        <f t="shared" si="1"/>
        <v>86.1061946902655</v>
      </c>
      <c r="F26" s="77">
        <f t="shared" si="2"/>
        <v>0.003437499999999998</v>
      </c>
    </row>
    <row r="27" spans="1:6" ht="14.25" customHeight="1">
      <c r="A27" s="36" t="s">
        <v>68</v>
      </c>
      <c r="B27" s="157" t="s">
        <v>678</v>
      </c>
      <c r="C27" s="250">
        <v>0.014432870370370372</v>
      </c>
      <c r="D27" s="106">
        <f t="shared" si="0"/>
        <v>75.86206896551724</v>
      </c>
      <c r="E27" s="35">
        <f t="shared" si="1"/>
        <v>85.86206896551724</v>
      </c>
      <c r="F27" s="77">
        <f t="shared" si="2"/>
        <v>0.0034837962962962973</v>
      </c>
    </row>
    <row r="28" spans="1:6" ht="14.25" customHeight="1">
      <c r="A28" s="36" t="s">
        <v>69</v>
      </c>
      <c r="B28" s="157" t="s">
        <v>717</v>
      </c>
      <c r="C28" s="250">
        <v>0.01476851851851852</v>
      </c>
      <c r="D28" s="106">
        <f t="shared" si="0"/>
        <v>74.13793103448276</v>
      </c>
      <c r="E28" s="35">
        <f t="shared" si="1"/>
        <v>84.13793103448276</v>
      </c>
      <c r="F28" s="77">
        <f t="shared" si="2"/>
        <v>0.0038194444444444448</v>
      </c>
    </row>
    <row r="29" spans="1:6" ht="14.25" customHeight="1">
      <c r="A29" s="36" t="s">
        <v>70</v>
      </c>
      <c r="B29" s="157" t="s">
        <v>731</v>
      </c>
      <c r="C29" s="250">
        <v>0.014849537037037036</v>
      </c>
      <c r="D29" s="106">
        <f t="shared" si="0"/>
        <v>73.73343725643025</v>
      </c>
      <c r="E29" s="85">
        <f t="shared" si="1"/>
        <v>83.73343725643025</v>
      </c>
      <c r="F29" s="88">
        <f t="shared" si="2"/>
        <v>0.0039004629629629615</v>
      </c>
    </row>
    <row r="30" spans="1:6" ht="14.25" customHeight="1">
      <c r="A30" s="36" t="s">
        <v>71</v>
      </c>
      <c r="B30" s="157" t="s">
        <v>692</v>
      </c>
      <c r="C30" s="250">
        <v>0.014918981481481483</v>
      </c>
      <c r="D30" s="106">
        <f t="shared" si="0"/>
        <v>73.39022498060513</v>
      </c>
      <c r="E30" s="35">
        <f t="shared" si="1"/>
        <v>83.39022498060513</v>
      </c>
      <c r="F30" s="77">
        <f t="shared" si="2"/>
        <v>0.003969907407407408</v>
      </c>
    </row>
    <row r="31" spans="1:6" ht="14.25" customHeight="1">
      <c r="A31" s="36" t="s">
        <v>72</v>
      </c>
      <c r="B31" s="157" t="s">
        <v>669</v>
      </c>
      <c r="C31" s="250">
        <v>0.01494212962962963</v>
      </c>
      <c r="D31" s="106">
        <f t="shared" si="0"/>
        <v>73.27652982184354</v>
      </c>
      <c r="E31" s="35">
        <f t="shared" si="1"/>
        <v>83.27652982184354</v>
      </c>
      <c r="F31" s="77">
        <f t="shared" si="2"/>
        <v>0.003993055555555555</v>
      </c>
    </row>
    <row r="32" spans="1:6" ht="14.25" customHeight="1">
      <c r="A32" s="36" t="s">
        <v>73</v>
      </c>
      <c r="B32" s="157" t="s">
        <v>701</v>
      </c>
      <c r="C32" s="250">
        <v>0.015069444444444443</v>
      </c>
      <c r="D32" s="106">
        <f t="shared" si="0"/>
        <v>72.65745007680493</v>
      </c>
      <c r="E32" s="35">
        <f t="shared" si="1"/>
        <v>82.65745007680493</v>
      </c>
      <c r="F32" s="77">
        <f t="shared" si="2"/>
        <v>0.004120370370370368</v>
      </c>
    </row>
    <row r="33" spans="1:6" ht="14.25" customHeight="1">
      <c r="A33" s="36" t="s">
        <v>74</v>
      </c>
      <c r="B33" s="157" t="s">
        <v>764</v>
      </c>
      <c r="C33" s="250">
        <v>0.015081018518518516</v>
      </c>
      <c r="D33" s="106">
        <f t="shared" si="0"/>
        <v>72.60168841135842</v>
      </c>
      <c r="E33" s="85">
        <f t="shared" si="1"/>
        <v>82.60168841135842</v>
      </c>
      <c r="F33" s="88">
        <f t="shared" si="2"/>
        <v>0.0041319444444444416</v>
      </c>
    </row>
    <row r="34" spans="1:6" ht="14.25" customHeight="1">
      <c r="A34" s="36" t="s">
        <v>75</v>
      </c>
      <c r="B34" s="157" t="s">
        <v>695</v>
      </c>
      <c r="C34" s="250">
        <v>0.015127314814814816</v>
      </c>
      <c r="D34" s="106">
        <f t="shared" si="0"/>
        <v>72.37949502677888</v>
      </c>
      <c r="E34" s="35">
        <f t="shared" si="1"/>
        <v>82.37949502677888</v>
      </c>
      <c r="F34" s="77">
        <f t="shared" si="2"/>
        <v>0.004178240740740741</v>
      </c>
    </row>
    <row r="35" spans="1:6" ht="14.25" customHeight="1">
      <c r="A35" s="36" t="s">
        <v>76</v>
      </c>
      <c r="B35" s="157" t="s">
        <v>732</v>
      </c>
      <c r="C35" s="250">
        <v>0.015439814814814816</v>
      </c>
      <c r="D35" s="106">
        <f t="shared" si="0"/>
        <v>70.91454272863568</v>
      </c>
      <c r="E35" s="85">
        <f t="shared" si="1"/>
        <v>80.91454272863568</v>
      </c>
      <c r="F35" s="88">
        <f t="shared" si="2"/>
        <v>0.004490740740740741</v>
      </c>
    </row>
    <row r="36" spans="1:6" ht="14.25" customHeight="1">
      <c r="A36" s="36" t="s">
        <v>77</v>
      </c>
      <c r="B36" s="157" t="s">
        <v>880</v>
      </c>
      <c r="C36" s="250">
        <v>0.015474537037037038</v>
      </c>
      <c r="D36" s="106">
        <f t="shared" si="0"/>
        <v>70.75542258788332</v>
      </c>
      <c r="E36" s="35">
        <f t="shared" si="1"/>
        <v>80.75542258788332</v>
      </c>
      <c r="F36" s="77">
        <f t="shared" si="2"/>
        <v>0.004525462962962964</v>
      </c>
    </row>
    <row r="37" spans="1:6" ht="14.25" customHeight="1">
      <c r="A37" s="36" t="s">
        <v>78</v>
      </c>
      <c r="B37" s="157" t="s">
        <v>705</v>
      </c>
      <c r="C37" s="250">
        <v>0.015532407407407406</v>
      </c>
      <c r="D37" s="106">
        <f t="shared" si="0"/>
        <v>70.49180327868854</v>
      </c>
      <c r="E37" s="35">
        <f t="shared" si="1"/>
        <v>80.49180327868854</v>
      </c>
      <c r="F37" s="77">
        <f t="shared" si="2"/>
        <v>0.004583333333333332</v>
      </c>
    </row>
    <row r="38" spans="1:6" ht="14.25" customHeight="1">
      <c r="A38" s="36" t="s">
        <v>79</v>
      </c>
      <c r="B38" s="157" t="s">
        <v>770</v>
      </c>
      <c r="C38" s="250">
        <v>0.016203703703703703</v>
      </c>
      <c r="D38" s="106">
        <f t="shared" si="0"/>
        <v>67.57142857142858</v>
      </c>
      <c r="E38" s="35">
        <f t="shared" si="1"/>
        <v>77.57142857142858</v>
      </c>
      <c r="F38" s="77">
        <f t="shared" si="2"/>
        <v>0.005254629629629628</v>
      </c>
    </row>
    <row r="39" spans="1:6" ht="14.25" customHeight="1">
      <c r="A39" s="36" t="s">
        <v>80</v>
      </c>
      <c r="B39" s="157" t="s">
        <v>670</v>
      </c>
      <c r="C39" s="250">
        <v>0.016296296296296295</v>
      </c>
      <c r="D39" s="106">
        <f t="shared" si="0"/>
        <v>67.18750000000001</v>
      </c>
      <c r="E39" s="35">
        <f t="shared" si="1"/>
        <v>77.18750000000001</v>
      </c>
      <c r="F39" s="77">
        <f t="shared" si="2"/>
        <v>0.00534722222222222</v>
      </c>
    </row>
    <row r="40" spans="1:6" ht="14.25" customHeight="1">
      <c r="A40" s="36" t="s">
        <v>81</v>
      </c>
      <c r="B40" s="157" t="s">
        <v>727</v>
      </c>
      <c r="C40" s="250">
        <v>0.01664351851851852</v>
      </c>
      <c r="D40" s="106">
        <f t="shared" si="0"/>
        <v>65.78581363004173</v>
      </c>
      <c r="E40" s="35">
        <f aca="true" t="shared" si="3" ref="E40:E50">D40+E$4</f>
        <v>75.78581363004173</v>
      </c>
      <c r="F40" s="77">
        <f aca="true" t="shared" si="4" ref="F40:F50">C40-C$8</f>
        <v>0.005694444444444445</v>
      </c>
    </row>
    <row r="41" spans="1:6" ht="14.25" customHeight="1">
      <c r="A41" s="36" t="s">
        <v>82</v>
      </c>
      <c r="B41" s="157" t="s">
        <v>673</v>
      </c>
      <c r="C41" s="250">
        <v>0.016828703703703703</v>
      </c>
      <c r="D41" s="106">
        <f t="shared" si="0"/>
        <v>65.06189821182944</v>
      </c>
      <c r="E41" s="35">
        <f t="shared" si="3"/>
        <v>75.06189821182944</v>
      </c>
      <c r="F41" s="77">
        <f t="shared" si="4"/>
        <v>0.005879629629629629</v>
      </c>
    </row>
    <row r="42" spans="1:6" ht="14.25" customHeight="1">
      <c r="A42" s="36" t="s">
        <v>83</v>
      </c>
      <c r="B42" s="157" t="s">
        <v>919</v>
      </c>
      <c r="C42" s="250">
        <v>0.01695601851851852</v>
      </c>
      <c r="D42" s="106">
        <f t="shared" si="0"/>
        <v>64.57337883959045</v>
      </c>
      <c r="E42" s="35">
        <f t="shared" si="3"/>
        <v>74.57337883959045</v>
      </c>
      <c r="F42" s="77">
        <f t="shared" si="4"/>
        <v>0.006006944444444445</v>
      </c>
    </row>
    <row r="43" spans="1:6" ht="14.25" customHeight="1">
      <c r="A43" s="36" t="s">
        <v>84</v>
      </c>
      <c r="B43" s="157" t="s">
        <v>711</v>
      </c>
      <c r="C43" s="250">
        <v>0.01730324074074074</v>
      </c>
      <c r="D43" s="106">
        <f t="shared" si="0"/>
        <v>63.27759197324415</v>
      </c>
      <c r="E43" s="35">
        <f t="shared" si="3"/>
        <v>73.27759197324414</v>
      </c>
      <c r="F43" s="77">
        <f t="shared" si="4"/>
        <v>0.006354166666666666</v>
      </c>
    </row>
    <row r="44" spans="1:6" ht="14.25" customHeight="1">
      <c r="A44" s="36" t="s">
        <v>85</v>
      </c>
      <c r="B44" s="157" t="s">
        <v>687</v>
      </c>
      <c r="C44" s="250">
        <v>0.017361111111111112</v>
      </c>
      <c r="D44" s="106">
        <f t="shared" si="0"/>
        <v>63.06666666666667</v>
      </c>
      <c r="E44" s="35">
        <f t="shared" si="3"/>
        <v>73.06666666666666</v>
      </c>
      <c r="F44" s="77">
        <f t="shared" si="4"/>
        <v>0.006412037037037037</v>
      </c>
    </row>
    <row r="45" spans="1:6" ht="14.25" customHeight="1">
      <c r="A45" s="36" t="s">
        <v>86</v>
      </c>
      <c r="B45" s="157" t="s">
        <v>851</v>
      </c>
      <c r="C45" s="250">
        <v>0.01761574074074074</v>
      </c>
      <c r="D45" s="106">
        <f t="shared" si="0"/>
        <v>62.155059132720105</v>
      </c>
      <c r="E45" s="35">
        <f t="shared" si="3"/>
        <v>72.15505913272011</v>
      </c>
      <c r="F45" s="77">
        <f t="shared" si="4"/>
        <v>0.006666666666666666</v>
      </c>
    </row>
    <row r="46" spans="1:6" ht="14.25" customHeight="1">
      <c r="A46" s="36" t="s">
        <v>87</v>
      </c>
      <c r="B46" s="157" t="s">
        <v>714</v>
      </c>
      <c r="C46" s="250">
        <v>0.019050925925925926</v>
      </c>
      <c r="D46" s="106">
        <f t="shared" si="0"/>
        <v>57.472660996354804</v>
      </c>
      <c r="E46" s="35">
        <f t="shared" si="3"/>
        <v>67.4726609963548</v>
      </c>
      <c r="F46" s="77">
        <f t="shared" si="4"/>
        <v>0.008101851851851851</v>
      </c>
    </row>
    <row r="47" spans="1:6" ht="14.25" customHeight="1">
      <c r="A47" s="36" t="s">
        <v>88</v>
      </c>
      <c r="B47" s="157" t="s">
        <v>881</v>
      </c>
      <c r="C47" s="250">
        <v>0.019108796296296294</v>
      </c>
      <c r="D47" s="106">
        <f t="shared" si="0"/>
        <v>57.29860690490612</v>
      </c>
      <c r="E47" s="85">
        <f t="shared" si="3"/>
        <v>67.29860690490612</v>
      </c>
      <c r="F47" s="88">
        <f t="shared" si="4"/>
        <v>0.00815972222222222</v>
      </c>
    </row>
    <row r="48" spans="1:6" ht="14.25" customHeight="1">
      <c r="A48" s="36" t="s">
        <v>89</v>
      </c>
      <c r="B48" s="157" t="s">
        <v>722</v>
      </c>
      <c r="C48" s="250">
        <v>0.01947916666666667</v>
      </c>
      <c r="D48" s="106">
        <f t="shared" si="0"/>
        <v>56.209150326797385</v>
      </c>
      <c r="E48" s="35">
        <f t="shared" si="3"/>
        <v>66.20915032679738</v>
      </c>
      <c r="F48" s="77">
        <f t="shared" si="4"/>
        <v>0.008530092592592594</v>
      </c>
    </row>
    <row r="49" spans="1:6" ht="14.25" customHeight="1">
      <c r="A49" s="36" t="s">
        <v>90</v>
      </c>
      <c r="B49" s="157" t="s">
        <v>690</v>
      </c>
      <c r="C49" s="250">
        <v>0.019502314814814816</v>
      </c>
      <c r="D49" s="106">
        <f t="shared" si="0"/>
        <v>56.14243323442136</v>
      </c>
      <c r="E49" s="85">
        <f t="shared" si="3"/>
        <v>66.14243323442136</v>
      </c>
      <c r="F49" s="88">
        <f t="shared" si="4"/>
        <v>0.008553240740740741</v>
      </c>
    </row>
    <row r="50" spans="1:6" ht="14.25" customHeight="1">
      <c r="A50" s="36" t="s">
        <v>91</v>
      </c>
      <c r="B50" s="157" t="s">
        <v>873</v>
      </c>
      <c r="C50" s="250">
        <v>0.021423611111111112</v>
      </c>
      <c r="D50" s="106">
        <f t="shared" si="0"/>
        <v>51.107509454349</v>
      </c>
      <c r="E50" s="35">
        <f t="shared" si="3"/>
        <v>61.107509454349</v>
      </c>
      <c r="F50" s="77">
        <f t="shared" si="4"/>
        <v>0.010474537037037037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76" t="s">
        <v>961</v>
      </c>
      <c r="B1" s="276"/>
      <c r="C1" s="276"/>
      <c r="D1" s="276"/>
      <c r="E1" s="276"/>
      <c r="F1" s="276"/>
      <c r="G1" s="22"/>
      <c r="H1" s="22"/>
    </row>
    <row r="2" spans="1:8" s="1" customFormat="1" ht="12.75" customHeight="1">
      <c r="A2" s="67"/>
      <c r="B2" s="67"/>
      <c r="C2" s="67"/>
      <c r="D2" s="67"/>
      <c r="E2" s="67"/>
      <c r="F2" s="73"/>
      <c r="G2" s="73"/>
      <c r="H2" s="73"/>
    </row>
    <row r="3" spans="1:8" ht="12.75" customHeight="1">
      <c r="A3" s="119"/>
      <c r="B3" s="119"/>
      <c r="C3" s="119"/>
      <c r="E3" s="117" t="s">
        <v>13</v>
      </c>
      <c r="F3" s="118"/>
      <c r="G3" s="10"/>
      <c r="H3" s="10"/>
    </row>
    <row r="4" spans="1:8" ht="12.75" customHeight="1">
      <c r="A4" s="278" t="s">
        <v>14</v>
      </c>
      <c r="B4" s="278"/>
      <c r="C4" s="184" t="s">
        <v>15</v>
      </c>
      <c r="D4" s="211"/>
      <c r="E4" s="117">
        <v>20</v>
      </c>
      <c r="F4" s="118"/>
      <c r="G4" s="10"/>
      <c r="H4" s="10"/>
    </row>
    <row r="5" spans="1:8" ht="12.75" customHeight="1">
      <c r="A5" s="278" t="s">
        <v>16</v>
      </c>
      <c r="B5" s="278"/>
      <c r="C5" s="212">
        <v>44752</v>
      </c>
      <c r="D5" s="119"/>
      <c r="E5" s="119"/>
      <c r="F5" s="119"/>
      <c r="G5" s="10"/>
      <c r="H5" s="10"/>
    </row>
    <row r="6" spans="1:8" ht="12.75" customHeight="1">
      <c r="A6" s="278" t="s">
        <v>17</v>
      </c>
      <c r="B6" s="278"/>
      <c r="C6" s="277" t="s">
        <v>387</v>
      </c>
      <c r="D6" s="277"/>
      <c r="E6" s="277"/>
      <c r="F6" s="277"/>
      <c r="G6" s="10"/>
      <c r="H6" s="10"/>
    </row>
    <row r="7" spans="1:8" ht="12.75" customHeight="1" thickBot="1">
      <c r="A7" s="278" t="s">
        <v>19</v>
      </c>
      <c r="B7" s="278"/>
      <c r="C7" s="120">
        <f>COUNTA(B9:B45)</f>
        <v>26</v>
      </c>
      <c r="D7" s="136"/>
      <c r="E7" s="119"/>
      <c r="F7" s="119"/>
      <c r="G7" s="10"/>
      <c r="H7" s="10"/>
    </row>
    <row r="8" spans="1:9" ht="15" customHeight="1" thickBot="1">
      <c r="A8" s="59" t="s">
        <v>20</v>
      </c>
      <c r="B8" s="60"/>
      <c r="C8" s="50" t="s">
        <v>21</v>
      </c>
      <c r="D8" s="61" t="s">
        <v>31</v>
      </c>
      <c r="E8" s="50" t="s">
        <v>23</v>
      </c>
      <c r="F8" s="72" t="s">
        <v>3</v>
      </c>
      <c r="G8" s="23"/>
      <c r="H8" s="24"/>
      <c r="I8" s="25"/>
    </row>
    <row r="9" spans="1:9" ht="15" customHeight="1">
      <c r="A9" s="76" t="s">
        <v>49</v>
      </c>
      <c r="B9" s="148" t="s">
        <v>680</v>
      </c>
      <c r="C9" s="187">
        <v>0.01596064814814815</v>
      </c>
      <c r="D9" s="37">
        <f>(C$9/C9)*100</f>
        <v>100</v>
      </c>
      <c r="E9" s="244">
        <f aca="true" t="shared" si="0" ref="E9:E34">E$4+D9</f>
        <v>120</v>
      </c>
      <c r="F9" s="78">
        <f aca="true" t="shared" si="1" ref="F9:F34">C9-C$9</f>
        <v>0</v>
      </c>
      <c r="G9" s="26"/>
      <c r="H9" s="27"/>
      <c r="I9" s="25"/>
    </row>
    <row r="10" spans="1:9" ht="15" customHeight="1">
      <c r="A10" s="76" t="s">
        <v>50</v>
      </c>
      <c r="B10" s="149" t="s">
        <v>736</v>
      </c>
      <c r="C10" s="186">
        <v>0.017372685185185185</v>
      </c>
      <c r="D10" s="37">
        <f aca="true" t="shared" si="2" ref="D10:D34">(C$9/C10)*100</f>
        <v>91.87208527648237</v>
      </c>
      <c r="E10" s="245">
        <f t="shared" si="0"/>
        <v>111.87208527648237</v>
      </c>
      <c r="F10" s="78">
        <f t="shared" si="1"/>
        <v>0.0014120370370370346</v>
      </c>
      <c r="G10" s="26"/>
      <c r="H10" s="28"/>
      <c r="I10" s="29"/>
    </row>
    <row r="11" spans="1:9" ht="15" customHeight="1">
      <c r="A11" s="76" t="s">
        <v>51</v>
      </c>
      <c r="B11" s="149" t="s">
        <v>758</v>
      </c>
      <c r="C11" s="186">
        <v>0.01855324074074074</v>
      </c>
      <c r="D11" s="37">
        <f t="shared" si="2"/>
        <v>86.02620087336246</v>
      </c>
      <c r="E11" s="245">
        <f t="shared" si="0"/>
        <v>106.02620087336246</v>
      </c>
      <c r="F11" s="78">
        <f t="shared" si="1"/>
        <v>0.002592592592592591</v>
      </c>
      <c r="G11" s="26"/>
      <c r="H11" s="28"/>
      <c r="I11" s="29"/>
    </row>
    <row r="12" spans="1:9" ht="15" customHeight="1">
      <c r="A12" s="76" t="s">
        <v>52</v>
      </c>
      <c r="B12" s="149" t="s">
        <v>822</v>
      </c>
      <c r="C12" s="186">
        <v>0.01880787037037037</v>
      </c>
      <c r="D12" s="37">
        <f t="shared" si="2"/>
        <v>84.86153846153847</v>
      </c>
      <c r="E12" s="245">
        <f t="shared" si="0"/>
        <v>104.86153846153847</v>
      </c>
      <c r="F12" s="78">
        <f t="shared" si="1"/>
        <v>0.0028472222222222197</v>
      </c>
      <c r="G12" s="26"/>
      <c r="H12" s="28"/>
      <c r="I12" s="29"/>
    </row>
    <row r="13" spans="1:9" ht="15" customHeight="1">
      <c r="A13" s="76" t="s">
        <v>53</v>
      </c>
      <c r="B13" s="149" t="s">
        <v>751</v>
      </c>
      <c r="C13" s="186">
        <v>0.019953703703703706</v>
      </c>
      <c r="D13" s="37">
        <f t="shared" si="2"/>
        <v>79.98839907192576</v>
      </c>
      <c r="E13" s="245">
        <f t="shared" si="0"/>
        <v>99.98839907192576</v>
      </c>
      <c r="F13" s="78">
        <f t="shared" si="1"/>
        <v>0.003993055555555555</v>
      </c>
      <c r="G13" s="26"/>
      <c r="H13" s="28"/>
      <c r="I13" s="29"/>
    </row>
    <row r="14" spans="1:9" ht="15" customHeight="1">
      <c r="A14" s="76" t="s">
        <v>54</v>
      </c>
      <c r="B14" s="149" t="s">
        <v>683</v>
      </c>
      <c r="C14" s="186">
        <v>0.020011574074074074</v>
      </c>
      <c r="D14" s="37">
        <f t="shared" si="2"/>
        <v>79.75708502024293</v>
      </c>
      <c r="E14" s="245">
        <f t="shared" si="0"/>
        <v>99.75708502024293</v>
      </c>
      <c r="F14" s="78">
        <f t="shared" si="1"/>
        <v>0.004050925925925923</v>
      </c>
      <c r="G14" s="26"/>
      <c r="H14" s="28"/>
      <c r="I14" s="29"/>
    </row>
    <row r="15" spans="1:9" ht="15" customHeight="1">
      <c r="A15" s="76" t="s">
        <v>55</v>
      </c>
      <c r="B15" s="149" t="s">
        <v>752</v>
      </c>
      <c r="C15" s="186">
        <v>0.020231481481481482</v>
      </c>
      <c r="D15" s="37">
        <f t="shared" si="2"/>
        <v>78.89016018306637</v>
      </c>
      <c r="E15" s="245">
        <f t="shared" si="0"/>
        <v>98.89016018306637</v>
      </c>
      <c r="F15" s="78">
        <f t="shared" si="1"/>
        <v>0.004270833333333331</v>
      </c>
      <c r="G15" s="26"/>
      <c r="H15" s="28"/>
      <c r="I15" s="29"/>
    </row>
    <row r="16" spans="1:9" ht="15" customHeight="1">
      <c r="A16" s="76" t="s">
        <v>56</v>
      </c>
      <c r="B16" s="149" t="s">
        <v>759</v>
      </c>
      <c r="C16" s="186">
        <v>0.020300925925925927</v>
      </c>
      <c r="D16" s="37">
        <f t="shared" si="2"/>
        <v>78.62029646522237</v>
      </c>
      <c r="E16" s="245">
        <f t="shared" si="0"/>
        <v>98.62029646522237</v>
      </c>
      <c r="F16" s="78">
        <f t="shared" si="1"/>
        <v>0.004340277777777776</v>
      </c>
      <c r="G16" s="26"/>
      <c r="H16" s="28"/>
      <c r="I16" s="29"/>
    </row>
    <row r="17" spans="1:9" ht="15" customHeight="1">
      <c r="A17" s="76" t="s">
        <v>57</v>
      </c>
      <c r="B17" s="149" t="s">
        <v>731</v>
      </c>
      <c r="C17" s="186">
        <v>0.021550925925925928</v>
      </c>
      <c r="D17" s="37">
        <f t="shared" si="2"/>
        <v>74.06015037593986</v>
      </c>
      <c r="E17" s="245">
        <f t="shared" si="0"/>
        <v>94.06015037593986</v>
      </c>
      <c r="F17" s="78">
        <f t="shared" si="1"/>
        <v>0.005590277777777777</v>
      </c>
      <c r="G17" s="26"/>
      <c r="H17" s="28"/>
      <c r="I17" s="29"/>
    </row>
    <row r="18" spans="1:9" ht="15" customHeight="1">
      <c r="A18" s="76" t="s">
        <v>58</v>
      </c>
      <c r="B18" s="149" t="s">
        <v>669</v>
      </c>
      <c r="C18" s="186">
        <v>0.021585648148148145</v>
      </c>
      <c r="D18" s="37">
        <f t="shared" si="2"/>
        <v>73.94101876675605</v>
      </c>
      <c r="E18" s="245">
        <f t="shared" si="0"/>
        <v>93.94101876675605</v>
      </c>
      <c r="F18" s="78">
        <f t="shared" si="1"/>
        <v>0.005624999999999995</v>
      </c>
      <c r="G18" s="26"/>
      <c r="H18" s="28"/>
      <c r="I18" s="29"/>
    </row>
    <row r="19" spans="1:9" ht="15" customHeight="1">
      <c r="A19" s="76" t="s">
        <v>59</v>
      </c>
      <c r="B19" s="149" t="s">
        <v>692</v>
      </c>
      <c r="C19" s="186">
        <v>0.022534722222222223</v>
      </c>
      <c r="D19" s="37">
        <f t="shared" si="2"/>
        <v>70.82691319979456</v>
      </c>
      <c r="E19" s="245">
        <f t="shared" si="0"/>
        <v>90.82691319979456</v>
      </c>
      <c r="F19" s="78">
        <f t="shared" si="1"/>
        <v>0.0065740740740740725</v>
      </c>
      <c r="G19" s="26"/>
      <c r="H19" s="28"/>
      <c r="I19" s="29"/>
    </row>
    <row r="20" spans="1:9" ht="15" customHeight="1">
      <c r="A20" s="76" t="s">
        <v>60</v>
      </c>
      <c r="B20" s="149" t="s">
        <v>753</v>
      </c>
      <c r="C20" s="186">
        <v>0.023761574074074074</v>
      </c>
      <c r="D20" s="37">
        <f t="shared" si="2"/>
        <v>67.16999512907941</v>
      </c>
      <c r="E20" s="245">
        <f t="shared" si="0"/>
        <v>87.16999512907941</v>
      </c>
      <c r="F20" s="78">
        <f t="shared" si="1"/>
        <v>0.007800925925925923</v>
      </c>
      <c r="G20" s="26"/>
      <c r="H20" s="28"/>
      <c r="I20" s="29"/>
    </row>
    <row r="21" spans="1:9" ht="15" customHeight="1">
      <c r="A21" s="76" t="s">
        <v>61</v>
      </c>
      <c r="B21" s="149" t="s">
        <v>675</v>
      </c>
      <c r="C21" s="186">
        <v>0.024999999999999998</v>
      </c>
      <c r="D21" s="37">
        <f t="shared" si="2"/>
        <v>63.84259259259261</v>
      </c>
      <c r="E21" s="245">
        <f t="shared" si="0"/>
        <v>83.84259259259261</v>
      </c>
      <c r="F21" s="78">
        <f t="shared" si="1"/>
        <v>0.009039351851851847</v>
      </c>
      <c r="G21" s="26"/>
      <c r="H21" s="28"/>
      <c r="I21" s="29"/>
    </row>
    <row r="22" spans="1:9" ht="15" customHeight="1">
      <c r="A22" s="76" t="s">
        <v>62</v>
      </c>
      <c r="B22" s="149" t="s">
        <v>881</v>
      </c>
      <c r="C22" s="186">
        <v>0.025034722222222222</v>
      </c>
      <c r="D22" s="37">
        <f t="shared" si="2"/>
        <v>63.75404530744338</v>
      </c>
      <c r="E22" s="245">
        <f t="shared" si="0"/>
        <v>83.75404530744338</v>
      </c>
      <c r="F22" s="78">
        <f t="shared" si="1"/>
        <v>0.009074074074074071</v>
      </c>
      <c r="G22" s="26"/>
      <c r="H22" s="28"/>
      <c r="I22" s="29"/>
    </row>
    <row r="23" spans="1:9" ht="15" customHeight="1">
      <c r="A23" s="76" t="s">
        <v>63</v>
      </c>
      <c r="B23" s="149" t="s">
        <v>678</v>
      </c>
      <c r="C23" s="186">
        <v>0.025995370370370367</v>
      </c>
      <c r="D23" s="37">
        <f t="shared" si="2"/>
        <v>61.39804096170972</v>
      </c>
      <c r="E23" s="245">
        <f t="shared" si="0"/>
        <v>81.39804096170971</v>
      </c>
      <c r="F23" s="78">
        <f t="shared" si="1"/>
        <v>0.010034722222222216</v>
      </c>
      <c r="G23" s="26"/>
      <c r="H23" s="28"/>
      <c r="I23" s="29"/>
    </row>
    <row r="24" spans="1:9" ht="15" customHeight="1">
      <c r="A24" s="76" t="s">
        <v>64</v>
      </c>
      <c r="B24" s="149" t="s">
        <v>667</v>
      </c>
      <c r="C24" s="186">
        <v>0.026180555555555558</v>
      </c>
      <c r="D24" s="37">
        <f t="shared" si="2"/>
        <v>60.963748894783386</v>
      </c>
      <c r="E24" s="245">
        <f t="shared" si="0"/>
        <v>80.96374889478338</v>
      </c>
      <c r="F24" s="78">
        <f t="shared" si="1"/>
        <v>0.010219907407407407</v>
      </c>
      <c r="G24" s="26"/>
      <c r="H24" s="28"/>
      <c r="I24" s="29"/>
    </row>
    <row r="25" spans="1:9" ht="15" customHeight="1">
      <c r="A25" s="76" t="s">
        <v>65</v>
      </c>
      <c r="B25" s="149" t="s">
        <v>722</v>
      </c>
      <c r="C25" s="186">
        <v>0.026296296296296293</v>
      </c>
      <c r="D25" s="37">
        <f t="shared" si="2"/>
        <v>60.695422535211286</v>
      </c>
      <c r="E25" s="245">
        <f t="shared" si="0"/>
        <v>80.69542253521129</v>
      </c>
      <c r="F25" s="78">
        <f t="shared" si="1"/>
        <v>0.010335648148148142</v>
      </c>
      <c r="G25" s="26"/>
      <c r="H25" s="28"/>
      <c r="I25" s="29"/>
    </row>
    <row r="26" spans="1:9" ht="15" customHeight="1">
      <c r="A26" s="76" t="s">
        <v>66</v>
      </c>
      <c r="B26" s="149" t="s">
        <v>772</v>
      </c>
      <c r="C26" s="186">
        <v>0.026342592592592588</v>
      </c>
      <c r="D26" s="37">
        <f t="shared" si="2"/>
        <v>60.58875219683658</v>
      </c>
      <c r="E26" s="245">
        <f t="shared" si="0"/>
        <v>80.58875219683658</v>
      </c>
      <c r="F26" s="78">
        <f t="shared" si="1"/>
        <v>0.010381944444444437</v>
      </c>
      <c r="G26" s="26"/>
      <c r="H26" s="28"/>
      <c r="I26" s="29"/>
    </row>
    <row r="27" spans="1:9" ht="15" customHeight="1">
      <c r="A27" s="76" t="s">
        <v>67</v>
      </c>
      <c r="B27" s="149" t="s">
        <v>960</v>
      </c>
      <c r="C27" s="186">
        <v>0.0265625</v>
      </c>
      <c r="D27" s="37">
        <f t="shared" si="2"/>
        <v>60.08714596949892</v>
      </c>
      <c r="E27" s="245">
        <f t="shared" si="0"/>
        <v>80.08714596949892</v>
      </c>
      <c r="F27" s="78">
        <f t="shared" si="1"/>
        <v>0.010601851851851848</v>
      </c>
      <c r="G27" s="26"/>
      <c r="H27" s="28"/>
      <c r="I27" s="29"/>
    </row>
    <row r="28" spans="1:9" ht="15" customHeight="1">
      <c r="A28" s="76" t="s">
        <v>68</v>
      </c>
      <c r="B28" s="149" t="s">
        <v>673</v>
      </c>
      <c r="C28" s="186">
        <v>0.02667824074074074</v>
      </c>
      <c r="D28" s="37">
        <f t="shared" si="2"/>
        <v>59.82646420824297</v>
      </c>
      <c r="E28" s="245">
        <f t="shared" si="0"/>
        <v>79.82646420824297</v>
      </c>
      <c r="F28" s="78">
        <f t="shared" si="1"/>
        <v>0.010717592592592588</v>
      </c>
      <c r="G28" s="26"/>
      <c r="H28" s="28"/>
      <c r="I28" s="29"/>
    </row>
    <row r="29" spans="1:9" ht="15" customHeight="1">
      <c r="A29" s="76" t="s">
        <v>69</v>
      </c>
      <c r="B29" s="149" t="s">
        <v>805</v>
      </c>
      <c r="C29" s="186">
        <v>0.027349537037037037</v>
      </c>
      <c r="D29" s="37">
        <f t="shared" si="2"/>
        <v>58.35801946677953</v>
      </c>
      <c r="E29" s="245">
        <f t="shared" si="0"/>
        <v>78.35801946677952</v>
      </c>
      <c r="F29" s="78">
        <f t="shared" si="1"/>
        <v>0.011388888888888886</v>
      </c>
      <c r="G29" s="26"/>
      <c r="H29" s="28"/>
      <c r="I29" s="29"/>
    </row>
    <row r="30" spans="1:9" ht="15" customHeight="1">
      <c r="A30" s="76" t="s">
        <v>70</v>
      </c>
      <c r="B30" s="149" t="s">
        <v>775</v>
      </c>
      <c r="C30" s="186">
        <v>0.027615740740740743</v>
      </c>
      <c r="D30" s="37">
        <f t="shared" si="2"/>
        <v>57.79547359597653</v>
      </c>
      <c r="E30" s="245">
        <f t="shared" si="0"/>
        <v>77.79547359597653</v>
      </c>
      <c r="F30" s="78">
        <f t="shared" si="1"/>
        <v>0.011655092592592592</v>
      </c>
      <c r="G30" s="26"/>
      <c r="H30" s="28"/>
      <c r="I30" s="29"/>
    </row>
    <row r="31" spans="1:9" ht="15" customHeight="1">
      <c r="A31" s="76" t="s">
        <v>71</v>
      </c>
      <c r="B31" s="149" t="s">
        <v>687</v>
      </c>
      <c r="C31" s="186">
        <v>0.029409722222222223</v>
      </c>
      <c r="D31" s="37">
        <f t="shared" si="2"/>
        <v>54.269972451790636</v>
      </c>
      <c r="E31" s="245">
        <f t="shared" si="0"/>
        <v>74.26997245179064</v>
      </c>
      <c r="F31" s="78">
        <f t="shared" si="1"/>
        <v>0.013449074074074072</v>
      </c>
      <c r="G31" s="26"/>
      <c r="H31" s="28"/>
      <c r="I31" s="29"/>
    </row>
    <row r="32" spans="1:9" ht="15" customHeight="1">
      <c r="A32" s="76" t="s">
        <v>72</v>
      </c>
      <c r="B32" s="149" t="s">
        <v>764</v>
      </c>
      <c r="C32" s="186">
        <v>0.036585648148148145</v>
      </c>
      <c r="D32" s="37">
        <f t="shared" si="2"/>
        <v>43.625434988927566</v>
      </c>
      <c r="E32" s="245">
        <f t="shared" si="0"/>
        <v>63.625434988927566</v>
      </c>
      <c r="F32" s="78">
        <f t="shared" si="1"/>
        <v>0.020624999999999994</v>
      </c>
      <c r="G32" s="26"/>
      <c r="H32" s="28"/>
      <c r="I32" s="29"/>
    </row>
    <row r="33" spans="1:9" ht="15" customHeight="1">
      <c r="A33" s="76" t="s">
        <v>73</v>
      </c>
      <c r="B33" s="149" t="s">
        <v>733</v>
      </c>
      <c r="C33" s="186">
        <v>0.04020833333333333</v>
      </c>
      <c r="D33" s="37">
        <f t="shared" si="2"/>
        <v>39.69487622337364</v>
      </c>
      <c r="E33" s="245">
        <f t="shared" si="0"/>
        <v>59.69487622337364</v>
      </c>
      <c r="F33" s="78">
        <f t="shared" si="1"/>
        <v>0.02424768518518518</v>
      </c>
      <c r="G33" s="26"/>
      <c r="H33" s="28"/>
      <c r="I33" s="29"/>
    </row>
    <row r="34" spans="1:9" ht="15" customHeight="1">
      <c r="A34" s="76" t="s">
        <v>74</v>
      </c>
      <c r="B34" s="149" t="s">
        <v>851</v>
      </c>
      <c r="C34" s="186">
        <v>0.04314814814814815</v>
      </c>
      <c r="D34" s="37">
        <f t="shared" si="2"/>
        <v>36.99034334763949</v>
      </c>
      <c r="E34" s="245">
        <f t="shared" si="0"/>
        <v>56.99034334763949</v>
      </c>
      <c r="F34" s="78">
        <f t="shared" si="1"/>
        <v>0.0271875</v>
      </c>
      <c r="G34" s="26"/>
      <c r="H34" s="28"/>
      <c r="I34" s="29"/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76" t="s">
        <v>990</v>
      </c>
      <c r="B1" s="276"/>
      <c r="C1" s="276"/>
      <c r="D1" s="276"/>
      <c r="E1" s="276"/>
      <c r="F1" s="276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28"/>
      <c r="E3" s="117" t="s">
        <v>13</v>
      </c>
      <c r="F3" s="119"/>
    </row>
    <row r="4" spans="1:6" ht="12.75" customHeight="1">
      <c r="A4" s="278" t="s">
        <v>14</v>
      </c>
      <c r="B4" s="278"/>
      <c r="C4" s="184" t="s">
        <v>15</v>
      </c>
      <c r="E4" s="117">
        <v>33</v>
      </c>
      <c r="F4" s="119"/>
    </row>
    <row r="5" spans="1:6" ht="12.75" customHeight="1">
      <c r="A5" s="278" t="s">
        <v>16</v>
      </c>
      <c r="B5" s="278"/>
      <c r="C5" s="189" t="s">
        <v>994</v>
      </c>
      <c r="D5" s="119"/>
      <c r="E5" s="119"/>
      <c r="F5" s="119"/>
    </row>
    <row r="6" spans="1:6" ht="12.75" customHeight="1">
      <c r="A6" s="278" t="s">
        <v>17</v>
      </c>
      <c r="B6" s="278"/>
      <c r="C6" s="277" t="s">
        <v>35</v>
      </c>
      <c r="D6" s="277"/>
      <c r="E6" s="277"/>
      <c r="F6" s="277"/>
    </row>
    <row r="7" spans="1:6" ht="12.75" customHeight="1" thickBot="1">
      <c r="A7" s="278" t="s">
        <v>19</v>
      </c>
      <c r="B7" s="278"/>
      <c r="C7" s="120">
        <v>46</v>
      </c>
      <c r="D7" s="119"/>
      <c r="E7" s="119" t="s">
        <v>977</v>
      </c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107" t="s">
        <v>23</v>
      </c>
      <c r="F8" s="72" t="s">
        <v>3</v>
      </c>
    </row>
    <row r="9" spans="1:6" ht="12.75">
      <c r="A9" s="36" t="s">
        <v>49</v>
      </c>
      <c r="B9" s="214" t="s">
        <v>962</v>
      </c>
      <c r="C9" s="216">
        <v>0.08543981481481482</v>
      </c>
      <c r="D9" s="106">
        <f aca="true" t="shared" si="0" ref="D9:D45">(C$9/C9)*100</f>
        <v>100</v>
      </c>
      <c r="E9" s="38">
        <f aca="true" t="shared" si="1" ref="E9:E40">D9+E$4</f>
        <v>133</v>
      </c>
      <c r="F9" s="159">
        <f aca="true" t="shared" si="2" ref="F9:F45">C9-C$9</f>
        <v>0</v>
      </c>
    </row>
    <row r="10" spans="1:6" ht="12.75">
      <c r="A10" s="33" t="s">
        <v>50</v>
      </c>
      <c r="B10" s="213" t="s">
        <v>752</v>
      </c>
      <c r="C10" s="215">
        <v>0.08787037037037038</v>
      </c>
      <c r="D10" s="105">
        <f t="shared" si="0"/>
        <v>97.23393045310853</v>
      </c>
      <c r="E10" s="35">
        <f t="shared" si="1"/>
        <v>130.23393045310854</v>
      </c>
      <c r="F10" s="159">
        <f t="shared" si="2"/>
        <v>0.002430555555555561</v>
      </c>
    </row>
    <row r="11" spans="1:6" ht="12.75">
      <c r="A11" s="33" t="s">
        <v>51</v>
      </c>
      <c r="B11" s="213" t="s">
        <v>680</v>
      </c>
      <c r="C11" s="215">
        <v>0.08924768518518518</v>
      </c>
      <c r="D11" s="105">
        <f t="shared" si="0"/>
        <v>95.73336791596422</v>
      </c>
      <c r="E11" s="35">
        <f t="shared" si="1"/>
        <v>128.7333679159642</v>
      </c>
      <c r="F11" s="159">
        <f t="shared" si="2"/>
        <v>0.0038078703703703642</v>
      </c>
    </row>
    <row r="12" spans="1:6" ht="12.75">
      <c r="A12" s="33" t="s">
        <v>52</v>
      </c>
      <c r="B12" s="213" t="s">
        <v>751</v>
      </c>
      <c r="C12" s="215">
        <v>0.09113425925925926</v>
      </c>
      <c r="D12" s="105">
        <f t="shared" si="0"/>
        <v>93.751587503175</v>
      </c>
      <c r="E12" s="35">
        <f t="shared" si="1"/>
        <v>126.751587503175</v>
      </c>
      <c r="F12" s="159">
        <f t="shared" si="2"/>
        <v>0.005694444444444446</v>
      </c>
    </row>
    <row r="13" spans="1:6" ht="12.75">
      <c r="A13" s="33" t="s">
        <v>53</v>
      </c>
      <c r="B13" s="213" t="s">
        <v>671</v>
      </c>
      <c r="C13" s="215">
        <v>0.09319444444444445</v>
      </c>
      <c r="D13" s="105">
        <f t="shared" si="0"/>
        <v>91.679085941381</v>
      </c>
      <c r="E13" s="35">
        <f t="shared" si="1"/>
        <v>124.679085941381</v>
      </c>
      <c r="F13" s="159">
        <f t="shared" si="2"/>
        <v>0.007754629629629639</v>
      </c>
    </row>
    <row r="14" spans="1:6" ht="12.75">
      <c r="A14" s="33" t="s">
        <v>54</v>
      </c>
      <c r="B14" s="213" t="s">
        <v>963</v>
      </c>
      <c r="C14" s="215">
        <v>0.09734953703703704</v>
      </c>
      <c r="D14" s="105">
        <f t="shared" si="0"/>
        <v>87.76602068719534</v>
      </c>
      <c r="E14" s="35">
        <f t="shared" si="1"/>
        <v>120.76602068719534</v>
      </c>
      <c r="F14" s="159">
        <f t="shared" si="2"/>
        <v>0.011909722222222224</v>
      </c>
    </row>
    <row r="15" spans="1:6" ht="12.75">
      <c r="A15" s="33" t="s">
        <v>55</v>
      </c>
      <c r="B15" s="213" t="s">
        <v>964</v>
      </c>
      <c r="C15" s="215">
        <v>0.09806712962962964</v>
      </c>
      <c r="D15" s="105">
        <f t="shared" si="0"/>
        <v>87.12380502773514</v>
      </c>
      <c r="E15" s="35">
        <f t="shared" si="1"/>
        <v>120.12380502773514</v>
      </c>
      <c r="F15" s="159">
        <f t="shared" si="2"/>
        <v>0.012627314814814827</v>
      </c>
    </row>
    <row r="16" spans="1:6" ht="12.75">
      <c r="A16" s="33" t="s">
        <v>56</v>
      </c>
      <c r="B16" s="213" t="s">
        <v>965</v>
      </c>
      <c r="C16" s="215">
        <v>0.0983912037037037</v>
      </c>
      <c r="D16" s="105">
        <f t="shared" si="0"/>
        <v>86.83684272438536</v>
      </c>
      <c r="E16" s="35">
        <f t="shared" si="1"/>
        <v>119.83684272438536</v>
      </c>
      <c r="F16" s="159">
        <f t="shared" si="2"/>
        <v>0.012951388888888887</v>
      </c>
    </row>
    <row r="17" spans="1:6" ht="12.75">
      <c r="A17" s="33" t="s">
        <v>57</v>
      </c>
      <c r="B17" s="213" t="s">
        <v>776</v>
      </c>
      <c r="C17" s="215">
        <v>0.0991087962962963</v>
      </c>
      <c r="D17" s="105">
        <f t="shared" si="0"/>
        <v>86.20810463622561</v>
      </c>
      <c r="E17" s="35">
        <f t="shared" si="1"/>
        <v>119.20810463622561</v>
      </c>
      <c r="F17" s="159">
        <f t="shared" si="2"/>
        <v>0.01366898148148149</v>
      </c>
    </row>
    <row r="18" spans="1:6" ht="12.75">
      <c r="A18" s="33" t="s">
        <v>58</v>
      </c>
      <c r="B18" s="213" t="s">
        <v>792</v>
      </c>
      <c r="C18" s="215">
        <v>0.10181712962962963</v>
      </c>
      <c r="D18" s="105">
        <f t="shared" si="0"/>
        <v>83.91497101284529</v>
      </c>
      <c r="E18" s="35">
        <f t="shared" si="1"/>
        <v>116.91497101284529</v>
      </c>
      <c r="F18" s="159">
        <f t="shared" si="2"/>
        <v>0.016377314814814817</v>
      </c>
    </row>
    <row r="19" spans="1:6" ht="12.75">
      <c r="A19" s="33" t="s">
        <v>59</v>
      </c>
      <c r="B19" s="213" t="s">
        <v>753</v>
      </c>
      <c r="C19" s="215">
        <v>0.10222222222222221</v>
      </c>
      <c r="D19" s="105">
        <f>(C$9/C19)*100</f>
        <v>83.58242753623189</v>
      </c>
      <c r="E19" s="35">
        <f>D19+E$4</f>
        <v>116.58242753623189</v>
      </c>
      <c r="F19" s="159">
        <f>C19-C$9</f>
        <v>0.0167824074074074</v>
      </c>
    </row>
    <row r="20" spans="1:6" ht="12.75">
      <c r="A20" s="33" t="s">
        <v>60</v>
      </c>
      <c r="B20" s="213" t="s">
        <v>705</v>
      </c>
      <c r="C20" s="215">
        <v>0.1028587962962963</v>
      </c>
      <c r="D20" s="105">
        <f t="shared" si="0"/>
        <v>83.06515134466073</v>
      </c>
      <c r="E20" s="35">
        <f t="shared" si="1"/>
        <v>116.06515134466073</v>
      </c>
      <c r="F20" s="159">
        <f t="shared" si="2"/>
        <v>0.01741898148148148</v>
      </c>
    </row>
    <row r="21" spans="1:6" ht="12.75">
      <c r="A21" s="33" t="s">
        <v>61</v>
      </c>
      <c r="B21" s="213" t="s">
        <v>701</v>
      </c>
      <c r="C21" s="215">
        <v>0.1034837962962963</v>
      </c>
      <c r="D21" s="105">
        <f t="shared" si="0"/>
        <v>82.56347164746673</v>
      </c>
      <c r="E21" s="35">
        <f t="shared" si="1"/>
        <v>115.56347164746673</v>
      </c>
      <c r="F21" s="159">
        <f t="shared" si="2"/>
        <v>0.01804398148148148</v>
      </c>
    </row>
    <row r="22" spans="1:6" ht="12.75">
      <c r="A22" s="33" t="s">
        <v>62</v>
      </c>
      <c r="B22" s="213" t="s">
        <v>730</v>
      </c>
      <c r="C22" s="215">
        <v>0.10449074074074073</v>
      </c>
      <c r="D22" s="105">
        <f t="shared" si="0"/>
        <v>81.76783340717768</v>
      </c>
      <c r="E22" s="35">
        <f t="shared" si="1"/>
        <v>114.76783340717768</v>
      </c>
      <c r="F22" s="159">
        <f t="shared" si="2"/>
        <v>0.019050925925925916</v>
      </c>
    </row>
    <row r="23" spans="1:6" ht="12.75">
      <c r="A23" s="33" t="s">
        <v>63</v>
      </c>
      <c r="B23" s="213" t="s">
        <v>966</v>
      </c>
      <c r="C23" s="215">
        <v>0.10511574074074075</v>
      </c>
      <c r="D23" s="105">
        <f t="shared" si="0"/>
        <v>81.28165602290244</v>
      </c>
      <c r="E23" s="35">
        <f t="shared" si="1"/>
        <v>114.28165602290244</v>
      </c>
      <c r="F23" s="159">
        <f t="shared" si="2"/>
        <v>0.01967592592592593</v>
      </c>
    </row>
    <row r="24" spans="1:6" ht="12.75">
      <c r="A24" s="33" t="s">
        <v>64</v>
      </c>
      <c r="B24" s="213" t="s">
        <v>678</v>
      </c>
      <c r="C24" s="215">
        <v>0.10541666666666667</v>
      </c>
      <c r="D24" s="105">
        <f t="shared" si="0"/>
        <v>81.04962670180062</v>
      </c>
      <c r="E24" s="35">
        <f t="shared" si="1"/>
        <v>114.04962670180062</v>
      </c>
      <c r="F24" s="159">
        <f t="shared" si="2"/>
        <v>0.019976851851851857</v>
      </c>
    </row>
    <row r="25" spans="1:6" ht="12.75">
      <c r="A25" s="33" t="s">
        <v>65</v>
      </c>
      <c r="B25" s="213" t="s">
        <v>675</v>
      </c>
      <c r="C25" s="215">
        <v>0.10556712962962962</v>
      </c>
      <c r="D25" s="105">
        <f t="shared" si="0"/>
        <v>80.9341081021818</v>
      </c>
      <c r="E25" s="35">
        <f t="shared" si="1"/>
        <v>113.9341081021818</v>
      </c>
      <c r="F25" s="159">
        <f t="shared" si="2"/>
        <v>0.020127314814814806</v>
      </c>
    </row>
    <row r="26" spans="1:6" ht="12.75">
      <c r="A26" s="33" t="s">
        <v>66</v>
      </c>
      <c r="B26" s="213" t="s">
        <v>967</v>
      </c>
      <c r="C26" s="215">
        <v>0.10828703703703703</v>
      </c>
      <c r="D26" s="105">
        <f t="shared" si="0"/>
        <v>78.90123984608807</v>
      </c>
      <c r="E26" s="35">
        <f t="shared" si="1"/>
        <v>111.90123984608807</v>
      </c>
      <c r="F26" s="159">
        <f t="shared" si="2"/>
        <v>0.022847222222222213</v>
      </c>
    </row>
    <row r="27" spans="1:6" ht="12.75">
      <c r="A27" s="33" t="s">
        <v>67</v>
      </c>
      <c r="B27" s="213" t="s">
        <v>702</v>
      </c>
      <c r="C27" s="215">
        <v>0.10908564814814814</v>
      </c>
      <c r="D27" s="105">
        <f t="shared" si="0"/>
        <v>78.3236074270557</v>
      </c>
      <c r="E27" s="35">
        <f t="shared" si="1"/>
        <v>111.3236074270557</v>
      </c>
      <c r="F27" s="159">
        <f t="shared" si="2"/>
        <v>0.023645833333333324</v>
      </c>
    </row>
    <row r="28" spans="1:6" ht="12.75">
      <c r="A28" s="33" t="s">
        <v>68</v>
      </c>
      <c r="B28" s="213" t="s">
        <v>667</v>
      </c>
      <c r="C28" s="215">
        <v>0.10962962962962963</v>
      </c>
      <c r="D28" s="105">
        <f t="shared" si="0"/>
        <v>77.93496621621621</v>
      </c>
      <c r="E28" s="35">
        <f t="shared" si="1"/>
        <v>110.93496621621621</v>
      </c>
      <c r="F28" s="159">
        <f t="shared" si="2"/>
        <v>0.024189814814814817</v>
      </c>
    </row>
    <row r="29" spans="1:6" ht="12.75">
      <c r="A29" s="33" t="s">
        <v>69</v>
      </c>
      <c r="B29" s="213" t="s">
        <v>669</v>
      </c>
      <c r="C29" s="215">
        <v>0.10962962962962963</v>
      </c>
      <c r="D29" s="105">
        <f t="shared" si="0"/>
        <v>77.93496621621621</v>
      </c>
      <c r="E29" s="35">
        <f t="shared" si="1"/>
        <v>110.93496621621621</v>
      </c>
      <c r="F29" s="159">
        <f t="shared" si="2"/>
        <v>0.024189814814814817</v>
      </c>
    </row>
    <row r="30" spans="1:6" ht="12.75">
      <c r="A30" s="33" t="s">
        <v>70</v>
      </c>
      <c r="B30" s="213" t="s">
        <v>731</v>
      </c>
      <c r="C30" s="215">
        <v>0.10991898148148148</v>
      </c>
      <c r="D30" s="105">
        <f t="shared" si="0"/>
        <v>77.72980941349901</v>
      </c>
      <c r="E30" s="35">
        <f t="shared" si="1"/>
        <v>110.72980941349901</v>
      </c>
      <c r="F30" s="159">
        <f t="shared" si="2"/>
        <v>0.024479166666666663</v>
      </c>
    </row>
    <row r="31" spans="1:6" ht="12.75">
      <c r="A31" s="33" t="s">
        <v>71</v>
      </c>
      <c r="B31" s="213" t="s">
        <v>968</v>
      </c>
      <c r="C31" s="215">
        <v>0.11313657407407407</v>
      </c>
      <c r="D31" s="105">
        <f t="shared" si="0"/>
        <v>75.51918158567776</v>
      </c>
      <c r="E31" s="35">
        <f t="shared" si="1"/>
        <v>108.51918158567776</v>
      </c>
      <c r="F31" s="159">
        <f t="shared" si="2"/>
        <v>0.027696759259259254</v>
      </c>
    </row>
    <row r="32" spans="1:6" ht="12.75">
      <c r="A32" s="33" t="s">
        <v>72</v>
      </c>
      <c r="B32" s="213" t="s">
        <v>759</v>
      </c>
      <c r="C32" s="215">
        <v>0.11414351851851852</v>
      </c>
      <c r="D32" s="105">
        <f t="shared" si="0"/>
        <v>74.8529709997972</v>
      </c>
      <c r="E32" s="35">
        <f t="shared" si="1"/>
        <v>107.8529709997972</v>
      </c>
      <c r="F32" s="159">
        <f t="shared" si="2"/>
        <v>0.028703703703703703</v>
      </c>
    </row>
    <row r="33" spans="1:6" ht="12.75">
      <c r="A33" s="33" t="s">
        <v>73</v>
      </c>
      <c r="B33" s="213" t="s">
        <v>793</v>
      </c>
      <c r="C33" s="215">
        <v>0.11427083333333332</v>
      </c>
      <c r="D33" s="105">
        <f t="shared" si="0"/>
        <v>74.76957358452346</v>
      </c>
      <c r="E33" s="35">
        <f t="shared" si="1"/>
        <v>107.76957358452346</v>
      </c>
      <c r="F33" s="159">
        <f t="shared" si="2"/>
        <v>0.028831018518518506</v>
      </c>
    </row>
    <row r="34" spans="1:6" ht="12.75">
      <c r="A34" s="33" t="s">
        <v>74</v>
      </c>
      <c r="B34" s="213" t="s">
        <v>775</v>
      </c>
      <c r="C34" s="215">
        <v>0.11679398148148147</v>
      </c>
      <c r="D34" s="105">
        <f t="shared" si="0"/>
        <v>73.15429590724408</v>
      </c>
      <c r="E34" s="35">
        <f t="shared" si="1"/>
        <v>106.15429590724408</v>
      </c>
      <c r="F34" s="159">
        <f t="shared" si="2"/>
        <v>0.031354166666666655</v>
      </c>
    </row>
    <row r="35" spans="1:6" ht="12.75">
      <c r="A35" s="33" t="s">
        <v>75</v>
      </c>
      <c r="B35" s="213" t="s">
        <v>969</v>
      </c>
      <c r="C35" s="215">
        <v>0.11681712962962963</v>
      </c>
      <c r="D35" s="105">
        <f t="shared" si="0"/>
        <v>73.13979986129</v>
      </c>
      <c r="E35" s="35">
        <f t="shared" si="1"/>
        <v>106.13979986129</v>
      </c>
      <c r="F35" s="159">
        <f t="shared" si="2"/>
        <v>0.031377314814814816</v>
      </c>
    </row>
    <row r="36" spans="1:6" ht="12.75">
      <c r="A36" s="33" t="s">
        <v>76</v>
      </c>
      <c r="B36" s="213" t="s">
        <v>970</v>
      </c>
      <c r="C36" s="215">
        <v>0.11721064814814815</v>
      </c>
      <c r="D36" s="105">
        <f t="shared" si="0"/>
        <v>72.89424311247161</v>
      </c>
      <c r="E36" s="35">
        <f t="shared" si="1"/>
        <v>105.89424311247161</v>
      </c>
      <c r="F36" s="159">
        <f t="shared" si="2"/>
        <v>0.03177083333333333</v>
      </c>
    </row>
    <row r="37" spans="1:6" ht="12.75">
      <c r="A37" s="33" t="s">
        <v>77</v>
      </c>
      <c r="B37" s="213" t="s">
        <v>971</v>
      </c>
      <c r="C37" s="215">
        <v>0.11723379629629631</v>
      </c>
      <c r="D37" s="105">
        <f t="shared" si="0"/>
        <v>72.8798499358278</v>
      </c>
      <c r="E37" s="35">
        <f t="shared" si="1"/>
        <v>105.8798499358278</v>
      </c>
      <c r="F37" s="159">
        <f t="shared" si="2"/>
        <v>0.03179398148148149</v>
      </c>
    </row>
    <row r="38" spans="1:6" ht="12.75">
      <c r="A38" s="33" t="s">
        <v>78</v>
      </c>
      <c r="B38" s="213" t="s">
        <v>764</v>
      </c>
      <c r="C38" s="215">
        <v>0.11793981481481482</v>
      </c>
      <c r="D38" s="105">
        <f t="shared" si="0"/>
        <v>72.44357212953875</v>
      </c>
      <c r="E38" s="35">
        <f t="shared" si="1"/>
        <v>105.44357212953875</v>
      </c>
      <c r="F38" s="159">
        <f t="shared" si="2"/>
        <v>0.0325</v>
      </c>
    </row>
    <row r="39" spans="1:6" ht="12.75">
      <c r="A39" s="33" t="s">
        <v>79</v>
      </c>
      <c r="B39" s="213" t="s">
        <v>674</v>
      </c>
      <c r="C39" s="215">
        <v>0.11883101851851852</v>
      </c>
      <c r="D39" s="105">
        <f t="shared" si="0"/>
        <v>71.90026297847473</v>
      </c>
      <c r="E39" s="35">
        <f t="shared" si="1"/>
        <v>104.90026297847473</v>
      </c>
      <c r="F39" s="159">
        <f t="shared" si="2"/>
        <v>0.0333912037037037</v>
      </c>
    </row>
    <row r="40" spans="1:6" ht="12.75">
      <c r="A40" s="33" t="s">
        <v>80</v>
      </c>
      <c r="B40" s="213" t="s">
        <v>972</v>
      </c>
      <c r="C40" s="215">
        <v>0.1200462962962963</v>
      </c>
      <c r="D40" s="105">
        <f t="shared" si="0"/>
        <v>71.17238719629772</v>
      </c>
      <c r="E40" s="35">
        <f t="shared" si="1"/>
        <v>104.17238719629772</v>
      </c>
      <c r="F40" s="159">
        <f t="shared" si="2"/>
        <v>0.03460648148148149</v>
      </c>
    </row>
    <row r="41" spans="1:6" ht="12.75">
      <c r="A41" s="33" t="s">
        <v>81</v>
      </c>
      <c r="B41" s="213" t="s">
        <v>805</v>
      </c>
      <c r="C41" s="215">
        <v>0.12109953703703703</v>
      </c>
      <c r="D41" s="105">
        <f t="shared" si="0"/>
        <v>70.55337857211124</v>
      </c>
      <c r="E41" s="35">
        <f>D41+E$4</f>
        <v>103.55337857211124</v>
      </c>
      <c r="F41" s="159">
        <f t="shared" si="2"/>
        <v>0.03565972222222222</v>
      </c>
    </row>
    <row r="42" spans="1:6" ht="12.75">
      <c r="A42" s="33" t="s">
        <v>82</v>
      </c>
      <c r="B42" s="213" t="s">
        <v>973</v>
      </c>
      <c r="C42" s="215">
        <v>0.12457175925925927</v>
      </c>
      <c r="D42" s="105">
        <f t="shared" si="0"/>
        <v>68.58682523460001</v>
      </c>
      <c r="E42" s="35">
        <f>D42+E$4</f>
        <v>101.58682523460001</v>
      </c>
      <c r="F42" s="159">
        <f t="shared" si="2"/>
        <v>0.039131944444444455</v>
      </c>
    </row>
    <row r="43" spans="1:6" ht="12.75">
      <c r="A43" s="33" t="s">
        <v>83</v>
      </c>
      <c r="B43" s="213" t="s">
        <v>711</v>
      </c>
      <c r="C43" s="215">
        <v>0.13501157407407408</v>
      </c>
      <c r="D43" s="105">
        <f t="shared" si="0"/>
        <v>63.283326189455636</v>
      </c>
      <c r="E43" s="35">
        <f>D43+E$4</f>
        <v>96.28332618945564</v>
      </c>
      <c r="F43" s="159">
        <f t="shared" si="2"/>
        <v>0.04957175925925926</v>
      </c>
    </row>
    <row r="44" spans="1:6" ht="12.75">
      <c r="A44" s="33" t="s">
        <v>84</v>
      </c>
      <c r="B44" s="213" t="s">
        <v>722</v>
      </c>
      <c r="C44" s="215">
        <v>0.14149305555555555</v>
      </c>
      <c r="D44" s="105">
        <f t="shared" si="0"/>
        <v>60.38445807770961</v>
      </c>
      <c r="E44" s="35">
        <f>D44+E$4</f>
        <v>93.38445807770961</v>
      </c>
      <c r="F44" s="159">
        <f t="shared" si="2"/>
        <v>0.05605324074074074</v>
      </c>
    </row>
    <row r="45" spans="1:6" ht="12.75">
      <c r="A45" s="33" t="s">
        <v>85</v>
      </c>
      <c r="B45" s="213" t="s">
        <v>733</v>
      </c>
      <c r="C45" s="215">
        <v>0.16402777777777777</v>
      </c>
      <c r="D45" s="105">
        <f t="shared" si="0"/>
        <v>52.08862545865086</v>
      </c>
      <c r="E45" s="35">
        <f>D45+E$4</f>
        <v>85.08862545865085</v>
      </c>
      <c r="F45" s="159">
        <f t="shared" si="2"/>
        <v>0.07858796296296296</v>
      </c>
    </row>
    <row r="46" spans="1:6" ht="12.75">
      <c r="A46" s="33"/>
      <c r="B46" s="213"/>
      <c r="C46" s="215"/>
      <c r="D46" s="105"/>
      <c r="E46" s="35"/>
      <c r="F46" s="159"/>
    </row>
    <row r="47" spans="1:6" ht="12.75">
      <c r="A47" s="33"/>
      <c r="B47" s="213"/>
      <c r="C47" s="215"/>
      <c r="D47" s="105"/>
      <c r="E47" s="35"/>
      <c r="F47" s="159"/>
    </row>
    <row r="48" spans="1:6" ht="12.75">
      <c r="A48" s="33"/>
      <c r="B48" s="213"/>
      <c r="C48" s="215"/>
      <c r="D48" s="105"/>
      <c r="E48" s="35"/>
      <c r="F48" s="159"/>
    </row>
    <row r="49" spans="1:6" ht="12.75">
      <c r="A49" s="33"/>
      <c r="B49" s="213" t="s">
        <v>709</v>
      </c>
      <c r="C49" s="213" t="s">
        <v>964</v>
      </c>
      <c r="D49" s="105" t="s">
        <v>777</v>
      </c>
      <c r="E49" s="35">
        <v>40.04</v>
      </c>
      <c r="F49" s="159"/>
    </row>
    <row r="50" spans="1:6" ht="12.75">
      <c r="A50" s="33"/>
      <c r="B50" s="217" t="s">
        <v>974</v>
      </c>
      <c r="C50" s="213" t="s">
        <v>964</v>
      </c>
      <c r="D50" s="105" t="s">
        <v>778</v>
      </c>
      <c r="E50" s="35">
        <v>40.04</v>
      </c>
      <c r="F50" s="159"/>
    </row>
    <row r="51" spans="1:6" ht="12.75">
      <c r="A51" s="33"/>
      <c r="B51" s="217" t="s">
        <v>687</v>
      </c>
      <c r="C51" s="213" t="s">
        <v>964</v>
      </c>
      <c r="D51" s="105" t="s">
        <v>779</v>
      </c>
      <c r="E51" s="35">
        <v>40.04</v>
      </c>
      <c r="F51" s="159"/>
    </row>
    <row r="52" spans="1:6" ht="12.75">
      <c r="A52" s="33"/>
      <c r="B52" s="217" t="s">
        <v>726</v>
      </c>
      <c r="C52" s="213" t="s">
        <v>965</v>
      </c>
      <c r="D52" s="105" t="s">
        <v>777</v>
      </c>
      <c r="E52" s="35">
        <v>39.94</v>
      </c>
      <c r="F52" s="159"/>
    </row>
    <row r="53" spans="1:6" ht="12.75">
      <c r="A53" s="33"/>
      <c r="B53" s="217" t="s">
        <v>787</v>
      </c>
      <c r="C53" s="213" t="s">
        <v>965</v>
      </c>
      <c r="D53" s="105" t="s">
        <v>778</v>
      </c>
      <c r="E53" s="35">
        <v>39.94</v>
      </c>
      <c r="F53" s="159"/>
    </row>
    <row r="54" spans="1:6" ht="12.75">
      <c r="A54" s="33"/>
      <c r="B54" s="217" t="s">
        <v>927</v>
      </c>
      <c r="C54" s="213" t="s">
        <v>965</v>
      </c>
      <c r="D54" s="105" t="s">
        <v>779</v>
      </c>
      <c r="E54" s="35">
        <v>39.94</v>
      </c>
      <c r="F54" s="159"/>
    </row>
    <row r="55" spans="1:6" ht="12.75">
      <c r="A55" s="33"/>
      <c r="B55" s="217" t="s">
        <v>758</v>
      </c>
      <c r="C55" s="213" t="s">
        <v>968</v>
      </c>
      <c r="D55" s="105" t="s">
        <v>777</v>
      </c>
      <c r="E55" s="35">
        <v>36.17</v>
      </c>
      <c r="F55" s="159"/>
    </row>
    <row r="56" spans="1:6" ht="12.75">
      <c r="A56" s="33"/>
      <c r="B56" s="217" t="s">
        <v>758</v>
      </c>
      <c r="C56" s="213" t="s">
        <v>968</v>
      </c>
      <c r="D56" s="105" t="s">
        <v>778</v>
      </c>
      <c r="E56" s="35">
        <v>36.17</v>
      </c>
      <c r="F56" s="159"/>
    </row>
    <row r="57" spans="1:6" ht="12.75">
      <c r="A57" s="33"/>
      <c r="B57" s="217" t="s">
        <v>975</v>
      </c>
      <c r="C57" s="213" t="s">
        <v>968</v>
      </c>
      <c r="D57" s="105" t="s">
        <v>779</v>
      </c>
      <c r="E57" s="35">
        <v>36.17</v>
      </c>
      <c r="F57" s="159"/>
    </row>
    <row r="58" spans="1:6" ht="12.75">
      <c r="A58" s="33"/>
      <c r="B58" s="217" t="s">
        <v>690</v>
      </c>
      <c r="C58" s="213" t="s">
        <v>969</v>
      </c>
      <c r="D58" s="105" t="s">
        <v>777</v>
      </c>
      <c r="E58" s="35">
        <v>35.38</v>
      </c>
      <c r="F58" s="159"/>
    </row>
    <row r="59" spans="1:6" ht="12.75">
      <c r="A59" s="33"/>
      <c r="B59" s="217" t="s">
        <v>794</v>
      </c>
      <c r="C59" s="213" t="s">
        <v>969</v>
      </c>
      <c r="D59" s="105" t="s">
        <v>778</v>
      </c>
      <c r="E59" s="35">
        <v>35.38</v>
      </c>
      <c r="F59" s="159"/>
    </row>
    <row r="60" spans="1:6" ht="12.75">
      <c r="A60" s="33"/>
      <c r="B60" s="217" t="s">
        <v>690</v>
      </c>
      <c r="C60" s="213" t="s">
        <v>969</v>
      </c>
      <c r="D60" s="105" t="s">
        <v>779</v>
      </c>
      <c r="E60" s="35">
        <v>35.38</v>
      </c>
      <c r="F60" s="159"/>
    </row>
    <row r="61" spans="1:6" ht="12.75">
      <c r="A61" s="33"/>
      <c r="B61" s="217" t="s">
        <v>732</v>
      </c>
      <c r="C61" s="213" t="s">
        <v>970</v>
      </c>
      <c r="D61" s="105" t="s">
        <v>777</v>
      </c>
      <c r="E61" s="35">
        <v>35.29</v>
      </c>
      <c r="F61" s="159"/>
    </row>
    <row r="62" spans="1:6" ht="12.75">
      <c r="A62" s="33"/>
      <c r="B62" s="217" t="s">
        <v>695</v>
      </c>
      <c r="C62" s="213" t="s">
        <v>970</v>
      </c>
      <c r="D62" s="105" t="s">
        <v>778</v>
      </c>
      <c r="E62" s="35">
        <v>35.29</v>
      </c>
      <c r="F62" s="159"/>
    </row>
    <row r="63" spans="1:6" ht="12.75">
      <c r="A63" s="33"/>
      <c r="B63" s="217" t="s">
        <v>695</v>
      </c>
      <c r="C63" s="213" t="s">
        <v>970</v>
      </c>
      <c r="D63" s="105" t="s">
        <v>779</v>
      </c>
      <c r="E63" s="35">
        <v>35.29</v>
      </c>
      <c r="F63" s="159"/>
    </row>
    <row r="64" spans="1:6" ht="12.75">
      <c r="A64" s="33"/>
      <c r="B64" s="217" t="s">
        <v>739</v>
      </c>
      <c r="C64" s="213" t="s">
        <v>966</v>
      </c>
      <c r="D64" s="105" t="s">
        <v>777</v>
      </c>
      <c r="E64" s="35">
        <v>38.09</v>
      </c>
      <c r="F64" s="159"/>
    </row>
    <row r="65" spans="1:6" ht="12.75">
      <c r="A65" s="33"/>
      <c r="B65" s="217" t="s">
        <v>714</v>
      </c>
      <c r="C65" s="213" t="s">
        <v>966</v>
      </c>
      <c r="D65" s="105" t="s">
        <v>778</v>
      </c>
      <c r="E65" s="35">
        <v>38.09</v>
      </c>
      <c r="F65" s="159"/>
    </row>
    <row r="66" spans="1:6" ht="12.75">
      <c r="A66" s="33"/>
      <c r="B66" s="217" t="s">
        <v>976</v>
      </c>
      <c r="C66" s="213" t="s">
        <v>966</v>
      </c>
      <c r="D66" s="105" t="s">
        <v>779</v>
      </c>
      <c r="E66" s="35">
        <v>38.09</v>
      </c>
      <c r="F66" s="159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76" t="s">
        <v>991</v>
      </c>
      <c r="B1" s="276"/>
      <c r="C1" s="276"/>
      <c r="D1" s="276"/>
      <c r="E1" s="276"/>
      <c r="F1" s="276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16"/>
      <c r="E3" s="117" t="s">
        <v>13</v>
      </c>
      <c r="F3" s="116"/>
    </row>
    <row r="4" spans="1:6" ht="12.75" customHeight="1">
      <c r="A4" s="278" t="s">
        <v>14</v>
      </c>
      <c r="B4" s="278"/>
      <c r="C4" s="184" t="s">
        <v>15</v>
      </c>
      <c r="E4" s="117">
        <v>25</v>
      </c>
      <c r="F4" s="116"/>
    </row>
    <row r="5" spans="1:6" ht="12.75" customHeight="1">
      <c r="A5" s="278" t="s">
        <v>16</v>
      </c>
      <c r="B5" s="278"/>
      <c r="C5" s="189" t="s">
        <v>988</v>
      </c>
      <c r="D5" s="119"/>
      <c r="E5" s="119"/>
      <c r="F5" s="119"/>
    </row>
    <row r="6" spans="1:9" ht="12.75" customHeight="1">
      <c r="A6" s="278" t="s">
        <v>17</v>
      </c>
      <c r="B6" s="278"/>
      <c r="C6" s="281" t="s">
        <v>989</v>
      </c>
      <c r="D6" s="281"/>
      <c r="E6" s="281"/>
      <c r="F6" s="281"/>
      <c r="G6" s="281"/>
      <c r="H6" s="281"/>
      <c r="I6" s="246"/>
    </row>
    <row r="7" spans="1:6" ht="12.75" customHeight="1" thickBot="1">
      <c r="A7" s="278" t="s">
        <v>19</v>
      </c>
      <c r="B7" s="278"/>
      <c r="C7" s="120">
        <f>COUNTA(B9:B66)</f>
        <v>56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49</v>
      </c>
      <c r="B9" s="148" t="s">
        <v>788</v>
      </c>
      <c r="C9" s="187">
        <v>0.06827546296296295</v>
      </c>
      <c r="D9" s="37">
        <f aca="true" t="shared" si="0" ref="D9:D41">(C$9/C9)*100</f>
        <v>100</v>
      </c>
      <c r="E9" s="38">
        <f aca="true" t="shared" si="1" ref="E9:E40">D9+E$4</f>
        <v>125</v>
      </c>
      <c r="F9" s="108">
        <f aca="true" t="shared" si="2" ref="F9:F62">C9-C$9</f>
        <v>0</v>
      </c>
    </row>
    <row r="10" spans="1:6" ht="12.75">
      <c r="A10" s="36" t="s">
        <v>50</v>
      </c>
      <c r="B10" s="149" t="s">
        <v>953</v>
      </c>
      <c r="C10" s="186">
        <v>0.06849537037037036</v>
      </c>
      <c r="D10" s="34">
        <f t="shared" si="0"/>
        <v>99.67894558972627</v>
      </c>
      <c r="E10" s="35">
        <f t="shared" si="1"/>
        <v>124.67894558972627</v>
      </c>
      <c r="F10" s="108">
        <f t="shared" si="2"/>
        <v>0.00021990740740740478</v>
      </c>
    </row>
    <row r="11" spans="1:6" ht="12.75">
      <c r="A11" s="36" t="s">
        <v>51</v>
      </c>
      <c r="B11" s="149" t="s">
        <v>762</v>
      </c>
      <c r="C11" s="186">
        <v>0.06981481481481482</v>
      </c>
      <c r="D11" s="34">
        <f t="shared" si="0"/>
        <v>97.79509283819627</v>
      </c>
      <c r="E11" s="35">
        <f t="shared" si="1"/>
        <v>122.79509283819627</v>
      </c>
      <c r="F11" s="108">
        <f t="shared" si="2"/>
        <v>0.0015393518518518612</v>
      </c>
    </row>
    <row r="12" spans="1:6" ht="12.75">
      <c r="A12" s="36" t="s">
        <v>52</v>
      </c>
      <c r="B12" s="149" t="s">
        <v>954</v>
      </c>
      <c r="C12" s="186">
        <v>0.06984953703703704</v>
      </c>
      <c r="D12" s="34">
        <f t="shared" si="0"/>
        <v>97.74647887323941</v>
      </c>
      <c r="E12" s="35">
        <f t="shared" si="1"/>
        <v>122.74647887323941</v>
      </c>
      <c r="F12" s="108">
        <f t="shared" si="2"/>
        <v>0.0015740740740740888</v>
      </c>
    </row>
    <row r="13" spans="1:6" ht="12.75">
      <c r="A13" s="36" t="s">
        <v>53</v>
      </c>
      <c r="B13" s="149" t="s">
        <v>978</v>
      </c>
      <c r="C13" s="186">
        <v>0.0701736111111111</v>
      </c>
      <c r="D13" s="34">
        <f t="shared" si="0"/>
        <v>97.29506844796305</v>
      </c>
      <c r="E13" s="35">
        <f t="shared" si="1"/>
        <v>122.29506844796305</v>
      </c>
      <c r="F13" s="108">
        <f t="shared" si="2"/>
        <v>0.0018981481481481488</v>
      </c>
    </row>
    <row r="14" spans="1:6" ht="12.75">
      <c r="A14" s="36" t="s">
        <v>54</v>
      </c>
      <c r="B14" s="149" t="s">
        <v>979</v>
      </c>
      <c r="C14" s="186">
        <v>0.07021990740740741</v>
      </c>
      <c r="D14" s="34">
        <f t="shared" si="0"/>
        <v>97.23092137794625</v>
      </c>
      <c r="E14" s="35">
        <f t="shared" si="1"/>
        <v>122.23092137794625</v>
      </c>
      <c r="F14" s="108">
        <f t="shared" si="2"/>
        <v>0.001944444444444457</v>
      </c>
    </row>
    <row r="15" spans="1:6" ht="12.75">
      <c r="A15" s="36" t="s">
        <v>55</v>
      </c>
      <c r="B15" s="149" t="s">
        <v>980</v>
      </c>
      <c r="C15" s="186">
        <v>0.07261574074074074</v>
      </c>
      <c r="D15" s="34">
        <f t="shared" si="0"/>
        <v>94.022951864839</v>
      </c>
      <c r="E15" s="35">
        <f t="shared" si="1"/>
        <v>119.022951864839</v>
      </c>
      <c r="F15" s="108">
        <f t="shared" si="2"/>
        <v>0.00434027777777779</v>
      </c>
    </row>
    <row r="16" spans="1:6" ht="12.75">
      <c r="A16" s="36" t="s">
        <v>56</v>
      </c>
      <c r="B16" s="149" t="s">
        <v>780</v>
      </c>
      <c r="C16" s="186">
        <v>0.07368055555555555</v>
      </c>
      <c r="D16" s="34">
        <f t="shared" si="0"/>
        <v>92.66415331448317</v>
      </c>
      <c r="E16" s="35">
        <f t="shared" si="1"/>
        <v>117.66415331448317</v>
      </c>
      <c r="F16" s="108">
        <f t="shared" si="2"/>
        <v>0.0054050925925926</v>
      </c>
    </row>
    <row r="17" spans="1:6" ht="12.75">
      <c r="A17" s="36" t="s">
        <v>57</v>
      </c>
      <c r="B17" s="149" t="s">
        <v>981</v>
      </c>
      <c r="C17" s="186">
        <v>0.07377314814814816</v>
      </c>
      <c r="D17" s="34">
        <f t="shared" si="0"/>
        <v>92.54785064323812</v>
      </c>
      <c r="E17" s="35">
        <f t="shared" si="1"/>
        <v>117.54785064323812</v>
      </c>
      <c r="F17" s="108">
        <f t="shared" si="2"/>
        <v>0.005497685185185203</v>
      </c>
    </row>
    <row r="18" spans="1:6" ht="12.75">
      <c r="A18" s="36" t="s">
        <v>58</v>
      </c>
      <c r="B18" s="149" t="s">
        <v>955</v>
      </c>
      <c r="C18" s="186">
        <v>0.07464120370370371</v>
      </c>
      <c r="D18" s="34">
        <f t="shared" si="0"/>
        <v>91.47154597612031</v>
      </c>
      <c r="E18" s="35">
        <f t="shared" si="1"/>
        <v>116.47154597612031</v>
      </c>
      <c r="F18" s="108">
        <f t="shared" si="2"/>
        <v>0.006365740740740755</v>
      </c>
    </row>
    <row r="19" spans="1:6" ht="12.75">
      <c r="A19" s="36" t="s">
        <v>59</v>
      </c>
      <c r="B19" s="149" t="s">
        <v>680</v>
      </c>
      <c r="C19" s="186">
        <v>0.0747337962962963</v>
      </c>
      <c r="D19" s="34">
        <f t="shared" si="0"/>
        <v>91.35821588973207</v>
      </c>
      <c r="E19" s="35">
        <f t="shared" si="1"/>
        <v>116.35821588973207</v>
      </c>
      <c r="F19" s="108">
        <f t="shared" si="2"/>
        <v>0.006458333333333344</v>
      </c>
    </row>
    <row r="20" spans="1:6" ht="12.75">
      <c r="A20" s="36" t="s">
        <v>60</v>
      </c>
      <c r="B20" s="149" t="s">
        <v>797</v>
      </c>
      <c r="C20" s="186">
        <v>0.07474537037037036</v>
      </c>
      <c r="D20" s="34">
        <f t="shared" si="0"/>
        <v>91.34406937132239</v>
      </c>
      <c r="E20" s="35">
        <f t="shared" si="1"/>
        <v>116.34406937132239</v>
      </c>
      <c r="F20" s="108">
        <f t="shared" si="2"/>
        <v>0.00646990740740741</v>
      </c>
    </row>
    <row r="21" spans="1:6" ht="12.75">
      <c r="A21" s="36" t="s">
        <v>61</v>
      </c>
      <c r="B21" s="149" t="s">
        <v>736</v>
      </c>
      <c r="C21" s="186">
        <v>0.07475694444444445</v>
      </c>
      <c r="D21" s="34">
        <f t="shared" si="0"/>
        <v>91.32992723331785</v>
      </c>
      <c r="E21" s="35">
        <f t="shared" si="1"/>
        <v>116.32992723331785</v>
      </c>
      <c r="F21" s="108">
        <f t="shared" si="2"/>
        <v>0.006481481481481491</v>
      </c>
    </row>
    <row r="22" spans="1:6" ht="12.75">
      <c r="A22" s="36" t="s">
        <v>62</v>
      </c>
      <c r="B22" s="149" t="s">
        <v>753</v>
      </c>
      <c r="C22" s="186">
        <v>0.07480324074074074</v>
      </c>
      <c r="D22" s="34">
        <f t="shared" si="0"/>
        <v>91.27340244468513</v>
      </c>
      <c r="E22" s="35">
        <f t="shared" si="1"/>
        <v>116.27340244468513</v>
      </c>
      <c r="F22" s="108">
        <f t="shared" si="2"/>
        <v>0.006527777777777785</v>
      </c>
    </row>
    <row r="23" spans="1:6" ht="12.75">
      <c r="A23" s="36" t="s">
        <v>63</v>
      </c>
      <c r="B23" s="149" t="s">
        <v>809</v>
      </c>
      <c r="C23" s="186">
        <v>0.07543981481481482</v>
      </c>
      <c r="D23" s="34">
        <f t="shared" si="0"/>
        <v>90.50322184719238</v>
      </c>
      <c r="E23" s="35">
        <f t="shared" si="1"/>
        <v>115.50322184719238</v>
      </c>
      <c r="F23" s="108">
        <f t="shared" si="2"/>
        <v>0.007164351851851866</v>
      </c>
    </row>
    <row r="24" spans="1:6" ht="12.75">
      <c r="A24" s="36" t="s">
        <v>64</v>
      </c>
      <c r="B24" s="149" t="s">
        <v>781</v>
      </c>
      <c r="C24" s="186">
        <v>0.08019675925925926</v>
      </c>
      <c r="D24" s="34">
        <f t="shared" si="0"/>
        <v>85.1349401067975</v>
      </c>
      <c r="E24" s="35">
        <f t="shared" si="1"/>
        <v>110.1349401067975</v>
      </c>
      <c r="F24" s="108">
        <f t="shared" si="2"/>
        <v>0.011921296296296305</v>
      </c>
    </row>
    <row r="25" spans="1:6" ht="12.75">
      <c r="A25" s="36" t="s">
        <v>65</v>
      </c>
      <c r="B25" s="149" t="s">
        <v>982</v>
      </c>
      <c r="C25" s="186">
        <v>0.08152777777777777</v>
      </c>
      <c r="D25" s="34">
        <f t="shared" si="0"/>
        <v>83.74503123225439</v>
      </c>
      <c r="E25" s="35">
        <f t="shared" si="1"/>
        <v>108.74503123225439</v>
      </c>
      <c r="F25" s="108">
        <f t="shared" si="2"/>
        <v>0.013252314814814814</v>
      </c>
    </row>
    <row r="26" spans="1:6" ht="12.75">
      <c r="A26" s="36" t="s">
        <v>66</v>
      </c>
      <c r="B26" s="149" t="s">
        <v>763</v>
      </c>
      <c r="C26" s="186">
        <v>0.08203703703703703</v>
      </c>
      <c r="D26" s="34">
        <f t="shared" si="0"/>
        <v>83.22516930022573</v>
      </c>
      <c r="E26" s="35">
        <f t="shared" si="1"/>
        <v>108.22516930022573</v>
      </c>
      <c r="F26" s="108">
        <f t="shared" si="2"/>
        <v>0.013761574074074079</v>
      </c>
    </row>
    <row r="27" spans="1:6" ht="12.75">
      <c r="A27" s="36" t="s">
        <v>67</v>
      </c>
      <c r="B27" s="167" t="s">
        <v>983</v>
      </c>
      <c r="C27" s="186">
        <v>0.08204861111111111</v>
      </c>
      <c r="D27" s="34">
        <f t="shared" si="0"/>
        <v>83.21342925659471</v>
      </c>
      <c r="E27" s="35">
        <f t="shared" si="1"/>
        <v>108.21342925659471</v>
      </c>
      <c r="F27" s="108">
        <f t="shared" si="2"/>
        <v>0.01377314814814816</v>
      </c>
    </row>
    <row r="28" spans="1:6" ht="12.75">
      <c r="A28" s="36" t="s">
        <v>68</v>
      </c>
      <c r="B28" s="167" t="s">
        <v>671</v>
      </c>
      <c r="C28" s="186">
        <v>0.08207175925925926</v>
      </c>
      <c r="D28" s="34">
        <f t="shared" si="0"/>
        <v>83.18995910308841</v>
      </c>
      <c r="E28" s="35">
        <f t="shared" si="1"/>
        <v>108.18995910308841</v>
      </c>
      <c r="F28" s="108">
        <f t="shared" si="2"/>
        <v>0.013796296296296306</v>
      </c>
    </row>
    <row r="29" spans="1:6" ht="12.75">
      <c r="A29" s="36" t="s">
        <v>69</v>
      </c>
      <c r="B29" s="149" t="s">
        <v>678</v>
      </c>
      <c r="C29" s="186">
        <v>0.08218750000000001</v>
      </c>
      <c r="D29" s="34">
        <f t="shared" si="0"/>
        <v>83.07280664695111</v>
      </c>
      <c r="E29" s="35">
        <f t="shared" si="1"/>
        <v>108.07280664695111</v>
      </c>
      <c r="F29" s="108">
        <f t="shared" si="2"/>
        <v>0.013912037037037056</v>
      </c>
    </row>
    <row r="30" spans="1:6" ht="12.75">
      <c r="A30" s="36" t="s">
        <v>70</v>
      </c>
      <c r="B30" s="149" t="s">
        <v>702</v>
      </c>
      <c r="C30" s="186">
        <v>0.08238425925925925</v>
      </c>
      <c r="D30" s="34">
        <f t="shared" si="0"/>
        <v>82.87440292216914</v>
      </c>
      <c r="E30" s="35">
        <f t="shared" si="1"/>
        <v>107.87440292216914</v>
      </c>
      <c r="F30" s="108">
        <f t="shared" si="2"/>
        <v>0.0141087962962963</v>
      </c>
    </row>
    <row r="31" spans="1:6" ht="12.75">
      <c r="A31" s="36" t="s">
        <v>71</v>
      </c>
      <c r="B31" s="149" t="s">
        <v>984</v>
      </c>
      <c r="C31" s="186">
        <v>0.08274305555555556</v>
      </c>
      <c r="D31" s="34">
        <f t="shared" si="0"/>
        <v>82.5150370681214</v>
      </c>
      <c r="E31" s="35">
        <f t="shared" si="1"/>
        <v>107.5150370681214</v>
      </c>
      <c r="F31" s="108">
        <f t="shared" si="2"/>
        <v>0.014467592592592601</v>
      </c>
    </row>
    <row r="32" spans="1:6" ht="12.75">
      <c r="A32" s="36" t="s">
        <v>72</v>
      </c>
      <c r="B32" s="149" t="s">
        <v>760</v>
      </c>
      <c r="C32" s="186">
        <v>0.08287037037037037</v>
      </c>
      <c r="D32" s="34">
        <f t="shared" si="0"/>
        <v>82.38826815642457</v>
      </c>
      <c r="E32" s="35">
        <f t="shared" si="1"/>
        <v>107.38826815642457</v>
      </c>
      <c r="F32" s="108">
        <f t="shared" si="2"/>
        <v>0.014594907407407418</v>
      </c>
    </row>
    <row r="33" spans="1:6" ht="12.75">
      <c r="A33" s="36" t="s">
        <v>73</v>
      </c>
      <c r="B33" s="149" t="s">
        <v>754</v>
      </c>
      <c r="C33" s="186">
        <v>0.08298611111111111</v>
      </c>
      <c r="D33" s="34">
        <f t="shared" si="0"/>
        <v>82.27336122733611</v>
      </c>
      <c r="E33" s="35">
        <f t="shared" si="1"/>
        <v>107.27336122733611</v>
      </c>
      <c r="F33" s="108">
        <f t="shared" si="2"/>
        <v>0.014710648148148153</v>
      </c>
    </row>
    <row r="34" spans="1:6" ht="12.75">
      <c r="A34" s="36" t="s">
        <v>74</v>
      </c>
      <c r="B34" s="149" t="s">
        <v>758</v>
      </c>
      <c r="C34" s="186">
        <v>0.08300925925925927</v>
      </c>
      <c r="D34" s="34">
        <f t="shared" si="0"/>
        <v>82.25041829336305</v>
      </c>
      <c r="E34" s="35">
        <f t="shared" si="1"/>
        <v>107.25041829336305</v>
      </c>
      <c r="F34" s="108">
        <f t="shared" si="2"/>
        <v>0.014733796296296314</v>
      </c>
    </row>
    <row r="35" spans="1:6" ht="12.75">
      <c r="A35" s="36" t="s">
        <v>75</v>
      </c>
      <c r="B35" s="149" t="s">
        <v>730</v>
      </c>
      <c r="C35" s="186">
        <v>0.08320601851851851</v>
      </c>
      <c r="D35" s="34">
        <f t="shared" si="0"/>
        <v>82.05591876477952</v>
      </c>
      <c r="E35" s="35">
        <f t="shared" si="1"/>
        <v>107.05591876477952</v>
      </c>
      <c r="F35" s="108">
        <f t="shared" si="2"/>
        <v>0.014930555555555558</v>
      </c>
    </row>
    <row r="36" spans="1:6" ht="12.75">
      <c r="A36" s="36" t="s">
        <v>76</v>
      </c>
      <c r="B36" s="149" t="s">
        <v>798</v>
      </c>
      <c r="C36" s="186">
        <v>0.0855324074074074</v>
      </c>
      <c r="D36" s="34">
        <f t="shared" si="0"/>
        <v>79.82408660351827</v>
      </c>
      <c r="E36" s="35">
        <f t="shared" si="1"/>
        <v>104.82408660351827</v>
      </c>
      <c r="F36" s="108">
        <f t="shared" si="2"/>
        <v>0.01725694444444445</v>
      </c>
    </row>
    <row r="37" spans="1:6" ht="12.75">
      <c r="A37" s="36" t="s">
        <v>77</v>
      </c>
      <c r="B37" s="149" t="s">
        <v>667</v>
      </c>
      <c r="C37" s="186">
        <v>0.08686342592592593</v>
      </c>
      <c r="D37" s="34">
        <f t="shared" si="0"/>
        <v>78.60093271152564</v>
      </c>
      <c r="E37" s="35">
        <f t="shared" si="1"/>
        <v>103.60093271152564</v>
      </c>
      <c r="F37" s="108">
        <f t="shared" si="2"/>
        <v>0.018587962962962973</v>
      </c>
    </row>
    <row r="38" spans="1:6" ht="12.75">
      <c r="A38" s="36" t="s">
        <v>78</v>
      </c>
      <c r="B38" s="149" t="s">
        <v>674</v>
      </c>
      <c r="C38" s="186">
        <v>0.08732638888888888</v>
      </c>
      <c r="D38" s="34">
        <f t="shared" si="0"/>
        <v>78.18422796554009</v>
      </c>
      <c r="E38" s="35">
        <f t="shared" si="1"/>
        <v>103.18422796554009</v>
      </c>
      <c r="F38" s="108">
        <f t="shared" si="2"/>
        <v>0.01905092592592593</v>
      </c>
    </row>
    <row r="39" spans="1:6" ht="12.75">
      <c r="A39" s="36" t="s">
        <v>79</v>
      </c>
      <c r="B39" s="149" t="s">
        <v>675</v>
      </c>
      <c r="C39" s="186">
        <v>0.0878587962962963</v>
      </c>
      <c r="D39" s="34">
        <f t="shared" si="0"/>
        <v>77.71044658147805</v>
      </c>
      <c r="E39" s="35">
        <f t="shared" si="1"/>
        <v>102.71044658147805</v>
      </c>
      <c r="F39" s="108">
        <f t="shared" si="2"/>
        <v>0.01958333333333334</v>
      </c>
    </row>
    <row r="40" spans="1:6" ht="12.75">
      <c r="A40" s="36" t="s">
        <v>80</v>
      </c>
      <c r="B40" s="149" t="s">
        <v>985</v>
      </c>
      <c r="C40" s="186">
        <v>0.08953703703703704</v>
      </c>
      <c r="D40" s="34">
        <f t="shared" si="0"/>
        <v>76.25387797311271</v>
      </c>
      <c r="E40" s="35">
        <f t="shared" si="1"/>
        <v>101.25387797311271</v>
      </c>
      <c r="F40" s="108">
        <f t="shared" si="2"/>
        <v>0.021261574074074086</v>
      </c>
    </row>
    <row r="41" spans="1:6" ht="12.75">
      <c r="A41" s="36" t="s">
        <v>81</v>
      </c>
      <c r="B41" s="149" t="s">
        <v>689</v>
      </c>
      <c r="C41" s="186">
        <v>0.08988425925925926</v>
      </c>
      <c r="D41" s="34">
        <f t="shared" si="0"/>
        <v>75.95930981200102</v>
      </c>
      <c r="E41" s="35">
        <f aca="true" t="shared" si="3" ref="E41:E62">D41+E$4</f>
        <v>100.95930981200102</v>
      </c>
      <c r="F41" s="108">
        <f t="shared" si="2"/>
        <v>0.021608796296296306</v>
      </c>
    </row>
    <row r="42" spans="1:6" ht="12.75">
      <c r="A42" s="36" t="s">
        <v>82</v>
      </c>
      <c r="B42" s="149" t="s">
        <v>799</v>
      </c>
      <c r="C42" s="186">
        <v>0.08993055555555556</v>
      </c>
      <c r="D42" s="34">
        <f aca="true" t="shared" si="4" ref="D42:D62">(C$9/C42)*100</f>
        <v>75.9202059202059</v>
      </c>
      <c r="E42" s="35">
        <f t="shared" si="3"/>
        <v>100.9202059202059</v>
      </c>
      <c r="F42" s="108">
        <f t="shared" si="2"/>
        <v>0.0216550925925926</v>
      </c>
    </row>
    <row r="43" spans="1:6" ht="12.75">
      <c r="A43" s="36" t="s">
        <v>83</v>
      </c>
      <c r="B43" s="149" t="s">
        <v>800</v>
      </c>
      <c r="C43" s="186">
        <v>0.09128472222222223</v>
      </c>
      <c r="D43" s="34">
        <f t="shared" si="4"/>
        <v>74.79396475212373</v>
      </c>
      <c r="E43" s="35">
        <f t="shared" si="3"/>
        <v>99.79396475212373</v>
      </c>
      <c r="F43" s="108">
        <f t="shared" si="2"/>
        <v>0.02300925925925927</v>
      </c>
    </row>
    <row r="44" spans="1:6" ht="12.75">
      <c r="A44" s="36" t="s">
        <v>84</v>
      </c>
      <c r="B44" s="149" t="s">
        <v>701</v>
      </c>
      <c r="C44" s="186">
        <v>0.0912962962962963</v>
      </c>
      <c r="D44" s="34">
        <f t="shared" si="4"/>
        <v>74.78448275862067</v>
      </c>
      <c r="E44" s="35">
        <f t="shared" si="3"/>
        <v>99.78448275862067</v>
      </c>
      <c r="F44" s="108">
        <f t="shared" si="2"/>
        <v>0.02302083333333335</v>
      </c>
    </row>
    <row r="45" spans="1:6" ht="12.75">
      <c r="A45" s="36" t="s">
        <v>85</v>
      </c>
      <c r="B45" s="149" t="s">
        <v>731</v>
      </c>
      <c r="C45" s="186">
        <v>0.09574074074074074</v>
      </c>
      <c r="D45" s="34">
        <f t="shared" si="4"/>
        <v>71.31286266924565</v>
      </c>
      <c r="E45" s="35">
        <f t="shared" si="3"/>
        <v>96.31286266924565</v>
      </c>
      <c r="F45" s="108">
        <f t="shared" si="2"/>
        <v>0.027465277777777783</v>
      </c>
    </row>
    <row r="46" spans="1:6" ht="12.75">
      <c r="A46" s="36" t="s">
        <v>86</v>
      </c>
      <c r="B46" s="149" t="s">
        <v>759</v>
      </c>
      <c r="C46" s="186">
        <v>0.09590277777777778</v>
      </c>
      <c r="D46" s="34">
        <f t="shared" si="4"/>
        <v>71.19237267680424</v>
      </c>
      <c r="E46" s="35">
        <f t="shared" si="3"/>
        <v>96.19237267680424</v>
      </c>
      <c r="F46" s="108">
        <f t="shared" si="2"/>
        <v>0.027627314814814827</v>
      </c>
    </row>
    <row r="47" spans="1:6" ht="12.75">
      <c r="A47" s="36" t="s">
        <v>87</v>
      </c>
      <c r="B47" s="149" t="s">
        <v>695</v>
      </c>
      <c r="C47" s="186">
        <v>0.09592592592592593</v>
      </c>
      <c r="D47" s="34">
        <f t="shared" si="4"/>
        <v>71.17519305019304</v>
      </c>
      <c r="E47" s="35">
        <f t="shared" si="3"/>
        <v>96.17519305019304</v>
      </c>
      <c r="F47" s="108">
        <f t="shared" si="2"/>
        <v>0.027650462962962974</v>
      </c>
    </row>
    <row r="48" spans="1:6" ht="12.75">
      <c r="A48" s="36" t="s">
        <v>88</v>
      </c>
      <c r="B48" s="149" t="s">
        <v>801</v>
      </c>
      <c r="C48" s="186">
        <v>0.09609953703703704</v>
      </c>
      <c r="D48" s="34">
        <f t="shared" si="4"/>
        <v>71.04660965915933</v>
      </c>
      <c r="E48" s="35">
        <f t="shared" si="3"/>
        <v>96.04660965915933</v>
      </c>
      <c r="F48" s="108">
        <f t="shared" si="2"/>
        <v>0.027824074074074084</v>
      </c>
    </row>
    <row r="49" spans="1:6" ht="12.75">
      <c r="A49" s="36" t="s">
        <v>89</v>
      </c>
      <c r="B49" s="149" t="s">
        <v>775</v>
      </c>
      <c r="C49" s="186">
        <v>0.09690972222222222</v>
      </c>
      <c r="D49" s="34">
        <f t="shared" si="4"/>
        <v>70.4526454078586</v>
      </c>
      <c r="E49" s="35">
        <f t="shared" si="3"/>
        <v>95.4526454078586</v>
      </c>
      <c r="F49" s="108">
        <f t="shared" si="2"/>
        <v>0.028634259259259262</v>
      </c>
    </row>
    <row r="50" spans="1:6" ht="12.75">
      <c r="A50" s="36" t="s">
        <v>90</v>
      </c>
      <c r="B50" s="149" t="s">
        <v>669</v>
      </c>
      <c r="C50" s="186">
        <v>0.09841435185185184</v>
      </c>
      <c r="D50" s="34">
        <f t="shared" si="4"/>
        <v>69.37551452428555</v>
      </c>
      <c r="E50" s="35">
        <f t="shared" si="3"/>
        <v>94.37551452428555</v>
      </c>
      <c r="F50" s="108">
        <f t="shared" si="2"/>
        <v>0.03013888888888888</v>
      </c>
    </row>
    <row r="51" spans="1:6" ht="12.75">
      <c r="A51" s="36" t="s">
        <v>91</v>
      </c>
      <c r="B51" s="149" t="s">
        <v>764</v>
      </c>
      <c r="C51" s="186">
        <v>0.09876157407407408</v>
      </c>
      <c r="D51" s="34">
        <f t="shared" si="4"/>
        <v>69.13160670338684</v>
      </c>
      <c r="E51" s="35">
        <f t="shared" si="3"/>
        <v>94.13160670338684</v>
      </c>
      <c r="F51" s="108">
        <f t="shared" si="2"/>
        <v>0.03048611111111113</v>
      </c>
    </row>
    <row r="52" spans="1:6" ht="12.75">
      <c r="A52" s="36" t="s">
        <v>92</v>
      </c>
      <c r="B52" s="149" t="s">
        <v>802</v>
      </c>
      <c r="C52" s="186">
        <v>0.10443287037037037</v>
      </c>
      <c r="D52" s="34">
        <f t="shared" si="4"/>
        <v>65.37736894602682</v>
      </c>
      <c r="E52" s="35">
        <f t="shared" si="3"/>
        <v>90.37736894602682</v>
      </c>
      <c r="F52" s="108">
        <f t="shared" si="2"/>
        <v>0.036157407407407416</v>
      </c>
    </row>
    <row r="53" spans="1:6" ht="12.75">
      <c r="A53" s="36" t="s">
        <v>93</v>
      </c>
      <c r="B53" s="167" t="s">
        <v>713</v>
      </c>
      <c r="C53" s="186">
        <v>0.1061226851851852</v>
      </c>
      <c r="D53" s="34">
        <f t="shared" si="4"/>
        <v>64.33635074708255</v>
      </c>
      <c r="E53" s="35">
        <f t="shared" si="3"/>
        <v>89.33635074708255</v>
      </c>
      <c r="F53" s="108">
        <f t="shared" si="2"/>
        <v>0.03784722222222224</v>
      </c>
    </row>
    <row r="54" spans="1:6" ht="12.75">
      <c r="A54" s="36" t="s">
        <v>94</v>
      </c>
      <c r="B54" s="149" t="s">
        <v>722</v>
      </c>
      <c r="C54" s="186">
        <v>0.10833333333333334</v>
      </c>
      <c r="D54" s="34">
        <f t="shared" si="4"/>
        <v>63.02350427350426</v>
      </c>
      <c r="E54" s="35">
        <f t="shared" si="3"/>
        <v>88.02350427350426</v>
      </c>
      <c r="F54" s="108">
        <f t="shared" si="2"/>
        <v>0.04005787037037038</v>
      </c>
    </row>
    <row r="55" spans="1:6" ht="12.75">
      <c r="A55" s="36" t="s">
        <v>95</v>
      </c>
      <c r="B55" s="149" t="s">
        <v>673</v>
      </c>
      <c r="C55" s="186">
        <v>0.10854166666666666</v>
      </c>
      <c r="D55" s="34">
        <f t="shared" si="4"/>
        <v>62.90253785455321</v>
      </c>
      <c r="E55" s="35">
        <f t="shared" si="3"/>
        <v>87.9025378545532</v>
      </c>
      <c r="F55" s="108">
        <f t="shared" si="2"/>
        <v>0.04026620370370371</v>
      </c>
    </row>
    <row r="56" spans="1:6" ht="12.75">
      <c r="A56" s="36" t="s">
        <v>96</v>
      </c>
      <c r="B56" s="167" t="s">
        <v>665</v>
      </c>
      <c r="C56" s="186">
        <v>0.11079861111111111</v>
      </c>
      <c r="D56" s="34">
        <f t="shared" si="4"/>
        <v>61.621226365820526</v>
      </c>
      <c r="E56" s="35">
        <f t="shared" si="3"/>
        <v>86.62122636582052</v>
      </c>
      <c r="F56" s="108">
        <f t="shared" si="2"/>
        <v>0.04252314814814816</v>
      </c>
    </row>
    <row r="57" spans="1:6" ht="12.75">
      <c r="A57" s="36" t="s">
        <v>97</v>
      </c>
      <c r="B57" s="149" t="s">
        <v>870</v>
      </c>
      <c r="C57" s="186">
        <v>0.11505787037037037</v>
      </c>
      <c r="D57" s="34">
        <f t="shared" si="4"/>
        <v>59.34010662911176</v>
      </c>
      <c r="E57" s="35">
        <f t="shared" si="3"/>
        <v>84.34010662911176</v>
      </c>
      <c r="F57" s="108">
        <f t="shared" si="2"/>
        <v>0.04678240740740741</v>
      </c>
    </row>
    <row r="58" spans="1:6" ht="12.75">
      <c r="A58" s="36" t="s">
        <v>98</v>
      </c>
      <c r="B58" s="149" t="s">
        <v>851</v>
      </c>
      <c r="C58" s="186">
        <v>0.11729166666666667</v>
      </c>
      <c r="D58" s="34">
        <f t="shared" si="4"/>
        <v>58.20998618511939</v>
      </c>
      <c r="E58" s="35">
        <f t="shared" si="3"/>
        <v>83.20998618511939</v>
      </c>
      <c r="F58" s="108">
        <f t="shared" si="2"/>
        <v>0.049016203703703715</v>
      </c>
    </row>
    <row r="59" spans="1:6" ht="12.75">
      <c r="A59" s="36" t="s">
        <v>99</v>
      </c>
      <c r="B59" s="149" t="s">
        <v>733</v>
      </c>
      <c r="C59" s="186">
        <v>0.12402777777777778</v>
      </c>
      <c r="D59" s="34">
        <f t="shared" si="4"/>
        <v>55.048525569242244</v>
      </c>
      <c r="E59" s="35">
        <f t="shared" si="3"/>
        <v>80.04852556924224</v>
      </c>
      <c r="F59" s="108">
        <f t="shared" si="2"/>
        <v>0.055752314814814824</v>
      </c>
    </row>
    <row r="60" spans="1:6" ht="12.75">
      <c r="A60" s="36" t="s">
        <v>100</v>
      </c>
      <c r="B60" s="149" t="s">
        <v>827</v>
      </c>
      <c r="C60" s="186">
        <v>0.13546296296296298</v>
      </c>
      <c r="D60" s="34">
        <f t="shared" si="4"/>
        <v>50.401572112098414</v>
      </c>
      <c r="E60" s="35">
        <f t="shared" si="3"/>
        <v>75.40157211209842</v>
      </c>
      <c r="F60" s="108">
        <f t="shared" si="2"/>
        <v>0.06718750000000002</v>
      </c>
    </row>
    <row r="61" spans="1:6" ht="12.75">
      <c r="A61" s="36" t="s">
        <v>101</v>
      </c>
      <c r="B61" s="149" t="s">
        <v>690</v>
      </c>
      <c r="C61" s="186">
        <v>0.13546296296296298</v>
      </c>
      <c r="D61" s="34">
        <f t="shared" si="4"/>
        <v>50.401572112098414</v>
      </c>
      <c r="E61" s="35">
        <f t="shared" si="3"/>
        <v>75.40157211209842</v>
      </c>
      <c r="F61" s="108">
        <f t="shared" si="2"/>
        <v>0.06718750000000002</v>
      </c>
    </row>
    <row r="62" spans="1:6" ht="12.75">
      <c r="A62" s="36" t="s">
        <v>102</v>
      </c>
      <c r="B62" s="149" t="s">
        <v>831</v>
      </c>
      <c r="C62" s="186">
        <v>0.13546296296296298</v>
      </c>
      <c r="D62" s="34">
        <f t="shared" si="4"/>
        <v>50.401572112098414</v>
      </c>
      <c r="E62" s="35">
        <f t="shared" si="3"/>
        <v>75.40157211209842</v>
      </c>
      <c r="F62" s="108">
        <f t="shared" si="2"/>
        <v>0.06718750000000002</v>
      </c>
    </row>
    <row r="63" spans="1:6" ht="12.75">
      <c r="A63" s="36" t="s">
        <v>103</v>
      </c>
      <c r="B63" s="149" t="s">
        <v>732</v>
      </c>
      <c r="C63" s="186" t="s">
        <v>987</v>
      </c>
      <c r="D63" s="34"/>
      <c r="E63" s="35"/>
      <c r="F63" s="108"/>
    </row>
    <row r="64" spans="1:6" ht="12.75">
      <c r="A64" s="36" t="s">
        <v>104</v>
      </c>
      <c r="B64" s="149" t="s">
        <v>986</v>
      </c>
      <c r="C64" s="186" t="s">
        <v>987</v>
      </c>
      <c r="D64" s="34"/>
      <c r="E64" s="35"/>
      <c r="F64" s="108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76" t="s">
        <v>992</v>
      </c>
      <c r="B1" s="276"/>
      <c r="C1" s="276"/>
      <c r="D1" s="276"/>
      <c r="E1" s="276"/>
      <c r="F1" s="276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28"/>
      <c r="E3" s="117" t="s">
        <v>13</v>
      </c>
      <c r="F3" s="116"/>
    </row>
    <row r="4" spans="1:6" ht="12.75" customHeight="1">
      <c r="A4" s="278" t="s">
        <v>14</v>
      </c>
      <c r="B4" s="278"/>
      <c r="C4" s="184" t="s">
        <v>15</v>
      </c>
      <c r="E4" s="117">
        <v>30</v>
      </c>
      <c r="F4" s="116"/>
    </row>
    <row r="5" spans="1:6" ht="12.75" customHeight="1">
      <c r="A5" s="278" t="s">
        <v>16</v>
      </c>
      <c r="B5" s="278"/>
      <c r="C5" s="189" t="s">
        <v>993</v>
      </c>
      <c r="D5" s="119"/>
      <c r="E5" s="119"/>
      <c r="F5" s="119"/>
    </row>
    <row r="6" spans="1:6" ht="12.75" customHeight="1">
      <c r="A6" s="278" t="s">
        <v>17</v>
      </c>
      <c r="B6" s="278"/>
      <c r="C6" s="281" t="s">
        <v>663</v>
      </c>
      <c r="D6" s="281"/>
      <c r="E6" s="281"/>
      <c r="F6" s="281"/>
    </row>
    <row r="7" spans="1:6" ht="12.75" customHeight="1" thickBot="1">
      <c r="A7" s="278" t="s">
        <v>19</v>
      </c>
      <c r="B7" s="278"/>
      <c r="C7" s="120">
        <f>COUNTA(B9:B77)</f>
        <v>27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49</v>
      </c>
      <c r="B9" s="158" t="s">
        <v>728</v>
      </c>
      <c r="C9" s="187">
        <v>0.03971064814814815</v>
      </c>
      <c r="D9" s="106">
        <f aca="true" t="shared" si="0" ref="D9:D35">(C$9/C9)*100</f>
        <v>100</v>
      </c>
      <c r="E9" s="38">
        <f aca="true" t="shared" si="1" ref="E9:E35">D9+E$4</f>
        <v>130</v>
      </c>
      <c r="F9" s="108">
        <f aca="true" t="shared" si="2" ref="F9:F35">C9-C$9</f>
        <v>0</v>
      </c>
    </row>
    <row r="10" spans="1:6" ht="12.75">
      <c r="A10" s="36" t="s">
        <v>50</v>
      </c>
      <c r="B10" s="157" t="s">
        <v>765</v>
      </c>
      <c r="C10" s="186">
        <v>0.040138888888888884</v>
      </c>
      <c r="D10" s="105">
        <f t="shared" si="0"/>
        <v>98.93310265282584</v>
      </c>
      <c r="E10" s="35">
        <f t="shared" si="1"/>
        <v>128.93310265282582</v>
      </c>
      <c r="F10" s="108">
        <f t="shared" si="2"/>
        <v>0.000428240740740736</v>
      </c>
    </row>
    <row r="11" spans="1:6" ht="12.75">
      <c r="A11" s="36" t="s">
        <v>51</v>
      </c>
      <c r="B11" s="157" t="s">
        <v>913</v>
      </c>
      <c r="C11" s="186">
        <v>0.0435300925925926</v>
      </c>
      <c r="D11" s="105">
        <f t="shared" si="0"/>
        <v>91.22573783568198</v>
      </c>
      <c r="E11" s="35">
        <f t="shared" si="1"/>
        <v>121.22573783568198</v>
      </c>
      <c r="F11" s="108">
        <f t="shared" si="2"/>
        <v>0.0038194444444444517</v>
      </c>
    </row>
    <row r="12" spans="1:6" ht="12.75">
      <c r="A12" s="36" t="s">
        <v>52</v>
      </c>
      <c r="B12" s="157" t="s">
        <v>671</v>
      </c>
      <c r="C12" s="186">
        <v>0.04366898148148148</v>
      </c>
      <c r="D12" s="105">
        <f t="shared" si="0"/>
        <v>90.93559501722767</v>
      </c>
      <c r="E12" s="35">
        <f t="shared" si="1"/>
        <v>120.93559501722767</v>
      </c>
      <c r="F12" s="108">
        <f t="shared" si="2"/>
        <v>0.0039583333333333345</v>
      </c>
    </row>
    <row r="13" spans="1:6" ht="12.75">
      <c r="A13" s="36" t="s">
        <v>53</v>
      </c>
      <c r="B13" s="157" t="s">
        <v>772</v>
      </c>
      <c r="C13" s="186">
        <v>0.04430555555555555</v>
      </c>
      <c r="D13" s="105">
        <f t="shared" si="0"/>
        <v>89.62904911180775</v>
      </c>
      <c r="E13" s="35">
        <f t="shared" si="1"/>
        <v>119.62904911180775</v>
      </c>
      <c r="F13" s="108">
        <f t="shared" si="2"/>
        <v>0.004594907407407402</v>
      </c>
    </row>
    <row r="14" spans="1:6" ht="12.75">
      <c r="A14" s="36" t="s">
        <v>54</v>
      </c>
      <c r="B14" s="157" t="s">
        <v>680</v>
      </c>
      <c r="C14" s="186">
        <v>0.044849537037037035</v>
      </c>
      <c r="D14" s="105">
        <f t="shared" si="0"/>
        <v>88.54193548387097</v>
      </c>
      <c r="E14" s="35">
        <f t="shared" si="1"/>
        <v>118.54193548387097</v>
      </c>
      <c r="F14" s="108">
        <f t="shared" si="2"/>
        <v>0.005138888888888887</v>
      </c>
    </row>
    <row r="15" spans="1:6" ht="12.75">
      <c r="A15" s="36" t="s">
        <v>55</v>
      </c>
      <c r="B15" s="157" t="s">
        <v>803</v>
      </c>
      <c r="C15" s="186">
        <v>0.04576388888888889</v>
      </c>
      <c r="D15" s="105">
        <f t="shared" si="0"/>
        <v>86.77288821446636</v>
      </c>
      <c r="E15" s="35">
        <f t="shared" si="1"/>
        <v>116.77288821446636</v>
      </c>
      <c r="F15" s="108">
        <f t="shared" si="2"/>
        <v>0.006053240740740741</v>
      </c>
    </row>
    <row r="16" spans="1:6" ht="12.75">
      <c r="A16" s="36" t="s">
        <v>56</v>
      </c>
      <c r="B16" s="157" t="s">
        <v>775</v>
      </c>
      <c r="C16" s="186">
        <v>0.048923611111111105</v>
      </c>
      <c r="D16" s="105">
        <f t="shared" si="0"/>
        <v>81.1686775490892</v>
      </c>
      <c r="E16" s="35">
        <f t="shared" si="1"/>
        <v>111.1686775490892</v>
      </c>
      <c r="F16" s="108">
        <f t="shared" si="2"/>
        <v>0.009212962962962958</v>
      </c>
    </row>
    <row r="17" spans="1:6" ht="12.75">
      <c r="A17" s="36" t="s">
        <v>57</v>
      </c>
      <c r="B17" s="157" t="s">
        <v>976</v>
      </c>
      <c r="C17" s="186">
        <v>0.05040509259259259</v>
      </c>
      <c r="D17" s="105">
        <f t="shared" si="0"/>
        <v>78.78300803673937</v>
      </c>
      <c r="E17" s="35">
        <f t="shared" si="1"/>
        <v>108.78300803673937</v>
      </c>
      <c r="F17" s="108">
        <f t="shared" si="2"/>
        <v>0.010694444444444444</v>
      </c>
    </row>
    <row r="18" spans="1:6" ht="12.75">
      <c r="A18" s="36" t="s">
        <v>58</v>
      </c>
      <c r="B18" s="157" t="s">
        <v>667</v>
      </c>
      <c r="C18" s="186">
        <v>0.050567129629629635</v>
      </c>
      <c r="D18" s="105">
        <f t="shared" si="0"/>
        <v>78.53055619134813</v>
      </c>
      <c r="E18" s="35">
        <f t="shared" si="1"/>
        <v>108.53055619134813</v>
      </c>
      <c r="F18" s="108">
        <f t="shared" si="2"/>
        <v>0.010856481481481488</v>
      </c>
    </row>
    <row r="19" spans="1:6" ht="12.75">
      <c r="A19" s="36" t="s">
        <v>59</v>
      </c>
      <c r="B19" s="157" t="s">
        <v>678</v>
      </c>
      <c r="C19" s="186">
        <v>0.050914351851851856</v>
      </c>
      <c r="D19" s="105">
        <f t="shared" si="0"/>
        <v>77.99499886337803</v>
      </c>
      <c r="E19" s="35">
        <f t="shared" si="1"/>
        <v>107.99499886337803</v>
      </c>
      <c r="F19" s="108">
        <f t="shared" si="2"/>
        <v>0.011203703703703709</v>
      </c>
    </row>
    <row r="20" spans="1:6" ht="12.75">
      <c r="A20" s="36" t="s">
        <v>60</v>
      </c>
      <c r="B20" s="157" t="s">
        <v>705</v>
      </c>
      <c r="C20" s="186">
        <v>0.05408564814814815</v>
      </c>
      <c r="D20" s="105">
        <f t="shared" si="0"/>
        <v>73.42178472073616</v>
      </c>
      <c r="E20" s="35">
        <f t="shared" si="1"/>
        <v>103.42178472073616</v>
      </c>
      <c r="F20" s="108">
        <f t="shared" si="2"/>
        <v>0.014374999999999999</v>
      </c>
    </row>
    <row r="21" spans="1:6" ht="12.75">
      <c r="A21" s="36" t="s">
        <v>61</v>
      </c>
      <c r="B21" s="157" t="s">
        <v>731</v>
      </c>
      <c r="C21" s="186">
        <v>0.054837962962962956</v>
      </c>
      <c r="D21" s="105">
        <f t="shared" si="0"/>
        <v>72.41452089489236</v>
      </c>
      <c r="E21" s="35">
        <f t="shared" si="1"/>
        <v>102.41452089489236</v>
      </c>
      <c r="F21" s="108">
        <f t="shared" si="2"/>
        <v>0.015127314814814809</v>
      </c>
    </row>
    <row r="22" spans="1:6" ht="12.75">
      <c r="A22" s="36" t="s">
        <v>62</v>
      </c>
      <c r="B22" s="157" t="s">
        <v>761</v>
      </c>
      <c r="C22" s="186">
        <v>0.05579861111111111</v>
      </c>
      <c r="D22" s="105">
        <f t="shared" si="0"/>
        <v>71.1678075088156</v>
      </c>
      <c r="E22" s="35">
        <f t="shared" si="1"/>
        <v>101.1678075088156</v>
      </c>
      <c r="F22" s="108">
        <f t="shared" si="2"/>
        <v>0.016087962962962964</v>
      </c>
    </row>
    <row r="23" spans="1:6" ht="12.75">
      <c r="A23" s="36" t="s">
        <v>63</v>
      </c>
      <c r="B23" s="157" t="s">
        <v>764</v>
      </c>
      <c r="C23" s="186">
        <v>0.05628472222222222</v>
      </c>
      <c r="D23" s="105">
        <f t="shared" si="0"/>
        <v>70.55315648776475</v>
      </c>
      <c r="E23" s="35">
        <f t="shared" si="1"/>
        <v>100.55315648776475</v>
      </c>
      <c r="F23" s="108">
        <f t="shared" si="2"/>
        <v>0.016574074074074074</v>
      </c>
    </row>
    <row r="24" spans="1:6" ht="12.75">
      <c r="A24" s="36" t="s">
        <v>64</v>
      </c>
      <c r="B24" s="157" t="s">
        <v>805</v>
      </c>
      <c r="C24" s="186">
        <v>0.05722222222222222</v>
      </c>
      <c r="D24" s="105">
        <f t="shared" si="0"/>
        <v>69.39724919093851</v>
      </c>
      <c r="E24" s="35">
        <f t="shared" si="1"/>
        <v>99.39724919093851</v>
      </c>
      <c r="F24" s="108">
        <f t="shared" si="2"/>
        <v>0.017511574074074075</v>
      </c>
    </row>
    <row r="25" spans="1:6" ht="12.75">
      <c r="A25" s="36" t="s">
        <v>65</v>
      </c>
      <c r="B25" s="157" t="s">
        <v>732</v>
      </c>
      <c r="C25" s="186">
        <v>0.05728009259259259</v>
      </c>
      <c r="D25" s="105">
        <f t="shared" si="0"/>
        <v>69.32713679531219</v>
      </c>
      <c r="E25" s="35">
        <f t="shared" si="1"/>
        <v>99.32713679531219</v>
      </c>
      <c r="F25" s="108">
        <f t="shared" si="2"/>
        <v>0.017569444444444443</v>
      </c>
    </row>
    <row r="26" spans="1:6" ht="12.75">
      <c r="A26" s="36" t="s">
        <v>66</v>
      </c>
      <c r="B26" s="157" t="s">
        <v>669</v>
      </c>
      <c r="C26" s="186">
        <v>0.05734953703703704</v>
      </c>
      <c r="D26" s="105">
        <f t="shared" si="0"/>
        <v>69.24318869828456</v>
      </c>
      <c r="E26" s="35">
        <f t="shared" si="1"/>
        <v>99.24318869828456</v>
      </c>
      <c r="F26" s="108">
        <f t="shared" si="2"/>
        <v>0.01763888888888889</v>
      </c>
    </row>
    <row r="27" spans="1:6" ht="12.75">
      <c r="A27" s="36" t="s">
        <v>67</v>
      </c>
      <c r="B27" s="157" t="s">
        <v>727</v>
      </c>
      <c r="C27" s="186">
        <v>0.05734953703703704</v>
      </c>
      <c r="D27" s="105">
        <f t="shared" si="0"/>
        <v>69.24318869828456</v>
      </c>
      <c r="E27" s="35">
        <f t="shared" si="1"/>
        <v>99.24318869828456</v>
      </c>
      <c r="F27" s="108">
        <f t="shared" si="2"/>
        <v>0.01763888888888889</v>
      </c>
    </row>
    <row r="28" spans="1:6" ht="12.75">
      <c r="A28" s="36" t="s">
        <v>68</v>
      </c>
      <c r="B28" s="157" t="s">
        <v>687</v>
      </c>
      <c r="C28" s="186">
        <v>0.057499999999999996</v>
      </c>
      <c r="D28" s="105">
        <f t="shared" si="0"/>
        <v>69.0619967793881</v>
      </c>
      <c r="E28" s="35">
        <f t="shared" si="1"/>
        <v>99.0619967793881</v>
      </c>
      <c r="F28" s="108">
        <f t="shared" si="2"/>
        <v>0.017789351851851848</v>
      </c>
    </row>
    <row r="29" spans="1:6" ht="12.75">
      <c r="A29" s="36" t="s">
        <v>69</v>
      </c>
      <c r="B29" s="157" t="s">
        <v>695</v>
      </c>
      <c r="C29" s="186">
        <v>0.05826388888888889</v>
      </c>
      <c r="D29" s="105">
        <f t="shared" si="0"/>
        <v>68.1565355582042</v>
      </c>
      <c r="E29" s="35">
        <f t="shared" si="1"/>
        <v>98.1565355582042</v>
      </c>
      <c r="F29" s="108">
        <f t="shared" si="2"/>
        <v>0.018553240740740745</v>
      </c>
    </row>
    <row r="30" spans="1:6" ht="12.75">
      <c r="A30" s="36" t="s">
        <v>70</v>
      </c>
      <c r="B30" s="157" t="s">
        <v>690</v>
      </c>
      <c r="C30" s="186">
        <v>0.061203703703703705</v>
      </c>
      <c r="D30" s="105">
        <f t="shared" si="0"/>
        <v>64.88275340393344</v>
      </c>
      <c r="E30" s="35">
        <f t="shared" si="1"/>
        <v>94.88275340393344</v>
      </c>
      <c r="F30" s="108">
        <f t="shared" si="2"/>
        <v>0.021493055555555557</v>
      </c>
    </row>
    <row r="31" spans="1:6" ht="12.75">
      <c r="A31" s="36" t="s">
        <v>71</v>
      </c>
      <c r="B31" s="157" t="s">
        <v>670</v>
      </c>
      <c r="C31" s="186">
        <v>0.06194444444444444</v>
      </c>
      <c r="D31" s="105">
        <f t="shared" si="0"/>
        <v>64.1068759342302</v>
      </c>
      <c r="E31" s="35">
        <f t="shared" si="1"/>
        <v>94.1068759342302</v>
      </c>
      <c r="F31" s="108">
        <f t="shared" si="2"/>
        <v>0.022233796296296293</v>
      </c>
    </row>
    <row r="32" spans="1:6" ht="12.75">
      <c r="A32" s="36" t="s">
        <v>72</v>
      </c>
      <c r="B32" s="157" t="s">
        <v>759</v>
      </c>
      <c r="C32" s="186">
        <v>0.06239583333333334</v>
      </c>
      <c r="D32" s="105">
        <f t="shared" si="0"/>
        <v>63.643108885179004</v>
      </c>
      <c r="E32" s="35">
        <f t="shared" si="1"/>
        <v>93.643108885179</v>
      </c>
      <c r="F32" s="108">
        <f t="shared" si="2"/>
        <v>0.02268518518518519</v>
      </c>
    </row>
    <row r="33" spans="1:6" ht="12.75">
      <c r="A33" s="36" t="s">
        <v>73</v>
      </c>
      <c r="B33" s="157" t="s">
        <v>711</v>
      </c>
      <c r="C33" s="186">
        <v>0.07315972222222222</v>
      </c>
      <c r="D33" s="105">
        <f t="shared" si="0"/>
        <v>54.27938617307389</v>
      </c>
      <c r="E33" s="35">
        <f t="shared" si="1"/>
        <v>84.27938617307389</v>
      </c>
      <c r="F33" s="108">
        <f t="shared" si="2"/>
        <v>0.033449074074074076</v>
      </c>
    </row>
    <row r="34" spans="1:6" ht="12.75">
      <c r="A34" s="36" t="s">
        <v>74</v>
      </c>
      <c r="B34" s="157" t="s">
        <v>733</v>
      </c>
      <c r="C34" s="186">
        <v>0.08447916666666666</v>
      </c>
      <c r="D34" s="105">
        <f t="shared" si="0"/>
        <v>47.006439238251815</v>
      </c>
      <c r="E34" s="35">
        <f t="shared" si="1"/>
        <v>77.00643923825182</v>
      </c>
      <c r="F34" s="108">
        <f t="shared" si="2"/>
        <v>0.04476851851851851</v>
      </c>
    </row>
    <row r="35" spans="1:6" ht="12.75">
      <c r="A35" s="36" t="s">
        <v>75</v>
      </c>
      <c r="B35" s="157" t="s">
        <v>806</v>
      </c>
      <c r="C35" s="186">
        <v>0.08450231481481481</v>
      </c>
      <c r="D35" s="105">
        <f t="shared" si="0"/>
        <v>46.99356252568141</v>
      </c>
      <c r="E35" s="35">
        <f t="shared" si="1"/>
        <v>76.99356252568141</v>
      </c>
      <c r="F35" s="108">
        <f t="shared" si="2"/>
        <v>0.04479166666666666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30.625" style="30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276" t="s">
        <v>1031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s="74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55" ht="12.75" customHeight="1">
      <c r="A3" s="283"/>
      <c r="B3" s="283"/>
      <c r="C3" s="139"/>
      <c r="E3" s="137" t="s">
        <v>13</v>
      </c>
      <c r="F3" s="140"/>
      <c r="G3" s="140"/>
      <c r="H3" s="140"/>
      <c r="I3" s="140"/>
      <c r="J3" s="140"/>
      <c r="K3" s="140"/>
      <c r="L3" s="14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82" t="s">
        <v>14</v>
      </c>
      <c r="B4" s="282"/>
      <c r="C4" s="197" t="s">
        <v>36</v>
      </c>
      <c r="E4" s="137">
        <v>3</v>
      </c>
      <c r="F4" s="140"/>
      <c r="G4" s="140"/>
      <c r="H4" s="140"/>
      <c r="I4" s="140"/>
      <c r="J4" s="140"/>
      <c r="K4" s="140"/>
      <c r="L4" s="14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82" t="s">
        <v>16</v>
      </c>
      <c r="B5" s="282"/>
      <c r="C5" s="199">
        <v>44843</v>
      </c>
      <c r="D5" s="138"/>
      <c r="E5" s="138"/>
      <c r="F5" s="140"/>
      <c r="G5" s="140"/>
      <c r="H5" s="140"/>
      <c r="I5" s="140"/>
      <c r="J5" s="140"/>
      <c r="K5" s="140"/>
      <c r="L5" s="14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82" t="s">
        <v>17</v>
      </c>
      <c r="B6" s="282"/>
      <c r="C6" s="284" t="s">
        <v>807</v>
      </c>
      <c r="D6" s="284"/>
      <c r="E6" s="284"/>
      <c r="F6" s="284"/>
      <c r="G6" s="284"/>
      <c r="H6" s="284"/>
      <c r="I6" s="284"/>
      <c r="J6" s="284"/>
      <c r="K6" s="284"/>
      <c r="L6" s="28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82" t="s">
        <v>19</v>
      </c>
      <c r="B7" s="282"/>
      <c r="C7" s="115">
        <f>COUNTA(B9:B70)</f>
        <v>61</v>
      </c>
      <c r="D7" s="198"/>
      <c r="E7" s="198"/>
      <c r="F7" s="140"/>
      <c r="G7" s="140"/>
      <c r="H7" s="140"/>
      <c r="I7" s="140"/>
      <c r="J7" s="140"/>
      <c r="K7" s="140"/>
      <c r="L7" s="14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2" t="s">
        <v>20</v>
      </c>
      <c r="B8" s="93"/>
      <c r="C8" s="110" t="s">
        <v>37</v>
      </c>
      <c r="D8" s="110" t="s">
        <v>38</v>
      </c>
      <c r="E8" s="110" t="s">
        <v>575</v>
      </c>
      <c r="F8" s="110" t="s">
        <v>576</v>
      </c>
      <c r="G8" s="110" t="s">
        <v>577</v>
      </c>
      <c r="H8" s="110" t="s">
        <v>578</v>
      </c>
      <c r="I8" s="110" t="s">
        <v>39</v>
      </c>
      <c r="J8" s="111" t="s">
        <v>1</v>
      </c>
      <c r="K8" s="112" t="s">
        <v>22</v>
      </c>
      <c r="L8" s="94" t="s">
        <v>23</v>
      </c>
    </row>
    <row r="9" spans="1:12" ht="12.75">
      <c r="A9" s="90" t="s">
        <v>49</v>
      </c>
      <c r="B9" s="200" t="s">
        <v>1015</v>
      </c>
      <c r="C9" s="160">
        <v>9.38</v>
      </c>
      <c r="D9" s="160">
        <v>8.25</v>
      </c>
      <c r="E9" s="160">
        <v>8.22</v>
      </c>
      <c r="F9" s="160">
        <v>10.38</v>
      </c>
      <c r="G9" s="160">
        <v>10.78</v>
      </c>
      <c r="H9" s="160">
        <v>7.24</v>
      </c>
      <c r="I9" s="160">
        <v>4.18</v>
      </c>
      <c r="J9" s="91">
        <v>58.43000000000001</v>
      </c>
      <c r="K9" s="89">
        <f aca="true" t="shared" si="0" ref="K9:K40">(J9/J$9)*100</f>
        <v>100</v>
      </c>
      <c r="L9" s="80">
        <f aca="true" t="shared" si="1" ref="L9:L40">K9+E$4</f>
        <v>103</v>
      </c>
    </row>
    <row r="10" spans="1:12" ht="12.75">
      <c r="A10" s="90" t="s">
        <v>50</v>
      </c>
      <c r="B10" s="201" t="s">
        <v>1016</v>
      </c>
      <c r="C10" s="161">
        <v>7.25</v>
      </c>
      <c r="D10" s="161">
        <v>8.42</v>
      </c>
      <c r="E10" s="161">
        <v>5.85</v>
      </c>
      <c r="F10" s="161">
        <v>10.18</v>
      </c>
      <c r="G10" s="161">
        <v>9.88</v>
      </c>
      <c r="H10" s="161">
        <v>5.77</v>
      </c>
      <c r="I10" s="161">
        <v>2.28</v>
      </c>
      <c r="J10" s="91">
        <v>49.629999999999995</v>
      </c>
      <c r="K10" s="89">
        <f t="shared" si="0"/>
        <v>84.93924353927775</v>
      </c>
      <c r="L10" s="79">
        <f t="shared" si="1"/>
        <v>87.93924353927775</v>
      </c>
    </row>
    <row r="11" spans="1:12" ht="12.75">
      <c r="A11" s="90" t="s">
        <v>51</v>
      </c>
      <c r="B11" s="201" t="s">
        <v>997</v>
      </c>
      <c r="C11" s="161">
        <v>7.59</v>
      </c>
      <c r="D11" s="161">
        <v>6.03</v>
      </c>
      <c r="E11" s="161">
        <v>5.99</v>
      </c>
      <c r="F11" s="161">
        <v>9.83</v>
      </c>
      <c r="G11" s="161">
        <v>11.3</v>
      </c>
      <c r="H11" s="161">
        <v>4.97</v>
      </c>
      <c r="I11" s="161">
        <v>2.04</v>
      </c>
      <c r="J11" s="91">
        <v>47.74999999999999</v>
      </c>
      <c r="K11" s="89">
        <f t="shared" si="0"/>
        <v>81.72171829539619</v>
      </c>
      <c r="L11" s="79">
        <f t="shared" si="1"/>
        <v>84.72171829539619</v>
      </c>
    </row>
    <row r="12" spans="1:12" ht="12.75">
      <c r="A12" s="90" t="s">
        <v>52</v>
      </c>
      <c r="B12" s="201" t="s">
        <v>677</v>
      </c>
      <c r="C12" s="161">
        <v>7.5</v>
      </c>
      <c r="D12" s="161">
        <v>6.76</v>
      </c>
      <c r="E12" s="161">
        <v>6.37</v>
      </c>
      <c r="F12" s="161">
        <v>7.8</v>
      </c>
      <c r="G12" s="161">
        <v>10.25</v>
      </c>
      <c r="H12" s="161">
        <v>6.73</v>
      </c>
      <c r="I12" s="161">
        <v>1.71</v>
      </c>
      <c r="J12" s="91">
        <v>47.12</v>
      </c>
      <c r="K12" s="89">
        <f t="shared" si="0"/>
        <v>80.6435050487763</v>
      </c>
      <c r="L12" s="79">
        <f t="shared" si="1"/>
        <v>83.6435050487763</v>
      </c>
    </row>
    <row r="13" spans="1:12" ht="12.75">
      <c r="A13" s="90" t="s">
        <v>53</v>
      </c>
      <c r="B13" s="201" t="s">
        <v>1017</v>
      </c>
      <c r="C13" s="161">
        <v>9.45</v>
      </c>
      <c r="D13" s="161">
        <v>6.97</v>
      </c>
      <c r="E13" s="161">
        <v>5.78</v>
      </c>
      <c r="F13" s="161">
        <v>7.82</v>
      </c>
      <c r="G13" s="161">
        <v>9.15</v>
      </c>
      <c r="H13" s="161">
        <v>5.35</v>
      </c>
      <c r="I13" s="161">
        <v>1.56</v>
      </c>
      <c r="J13" s="91">
        <v>46.080000000000005</v>
      </c>
      <c r="K13" s="89">
        <f t="shared" si="0"/>
        <v>78.86359746705459</v>
      </c>
      <c r="L13" s="79">
        <f t="shared" si="1"/>
        <v>81.86359746705459</v>
      </c>
    </row>
    <row r="14" spans="1:12" ht="12.75">
      <c r="A14" s="90" t="s">
        <v>54</v>
      </c>
      <c r="B14" s="201" t="s">
        <v>665</v>
      </c>
      <c r="C14" s="161">
        <v>7.77</v>
      </c>
      <c r="D14" s="161">
        <v>6.43</v>
      </c>
      <c r="E14" s="161">
        <v>5.66</v>
      </c>
      <c r="F14" s="161">
        <v>8.54</v>
      </c>
      <c r="G14" s="161">
        <v>8.15</v>
      </c>
      <c r="H14" s="161">
        <v>5.82</v>
      </c>
      <c r="I14" s="161">
        <v>2.36</v>
      </c>
      <c r="J14" s="91">
        <v>44.73</v>
      </c>
      <c r="K14" s="89">
        <f t="shared" si="0"/>
        <v>76.55314051001196</v>
      </c>
      <c r="L14" s="79">
        <f t="shared" si="1"/>
        <v>79.55314051001196</v>
      </c>
    </row>
    <row r="15" spans="1:12" ht="12.75">
      <c r="A15" s="90" t="s">
        <v>55</v>
      </c>
      <c r="B15" s="201" t="s">
        <v>775</v>
      </c>
      <c r="C15" s="161">
        <v>8.15</v>
      </c>
      <c r="D15" s="161">
        <v>6.15</v>
      </c>
      <c r="E15" s="161">
        <v>6.85</v>
      </c>
      <c r="F15" s="161">
        <v>7.33</v>
      </c>
      <c r="G15" s="161">
        <v>8.65</v>
      </c>
      <c r="H15" s="161">
        <v>6</v>
      </c>
      <c r="I15" s="161">
        <v>1.55</v>
      </c>
      <c r="J15" s="91">
        <v>44.67999999999999</v>
      </c>
      <c r="K15" s="89">
        <f t="shared" si="0"/>
        <v>76.4675680301215</v>
      </c>
      <c r="L15" s="79">
        <f t="shared" si="1"/>
        <v>79.4675680301215</v>
      </c>
    </row>
    <row r="16" spans="1:12" ht="12.75">
      <c r="A16" s="90" t="s">
        <v>56</v>
      </c>
      <c r="B16" s="201" t="s">
        <v>689</v>
      </c>
      <c r="C16" s="161">
        <v>6.97</v>
      </c>
      <c r="D16" s="161">
        <v>7.24</v>
      </c>
      <c r="E16" s="161">
        <v>5.48</v>
      </c>
      <c r="F16" s="161">
        <v>7.13</v>
      </c>
      <c r="G16" s="161">
        <v>7.35</v>
      </c>
      <c r="H16" s="161">
        <v>6.38</v>
      </c>
      <c r="I16" s="161">
        <v>2.64</v>
      </c>
      <c r="J16" s="91">
        <v>43.190000000000005</v>
      </c>
      <c r="K16" s="89">
        <f t="shared" si="0"/>
        <v>73.9175081293856</v>
      </c>
      <c r="L16" s="79">
        <f t="shared" si="1"/>
        <v>76.9175081293856</v>
      </c>
    </row>
    <row r="17" spans="1:12" ht="12.75">
      <c r="A17" s="90" t="s">
        <v>57</v>
      </c>
      <c r="B17" s="201" t="s">
        <v>894</v>
      </c>
      <c r="C17" s="161">
        <v>8.25</v>
      </c>
      <c r="D17" s="161">
        <v>7.42</v>
      </c>
      <c r="E17" s="161">
        <v>6.03</v>
      </c>
      <c r="F17" s="161">
        <v>7.08</v>
      </c>
      <c r="G17" s="161">
        <v>5.2</v>
      </c>
      <c r="H17" s="161">
        <v>6.46</v>
      </c>
      <c r="I17" s="161">
        <v>2.62</v>
      </c>
      <c r="J17" s="91">
        <v>43.06</v>
      </c>
      <c r="K17" s="89">
        <f t="shared" si="0"/>
        <v>73.69501968167037</v>
      </c>
      <c r="L17" s="79">
        <f t="shared" si="1"/>
        <v>76.69501968167037</v>
      </c>
    </row>
    <row r="18" spans="1:12" ht="12.75">
      <c r="A18" s="90" t="s">
        <v>58</v>
      </c>
      <c r="B18" s="201" t="s">
        <v>998</v>
      </c>
      <c r="C18" s="161">
        <v>6.24</v>
      </c>
      <c r="D18" s="161">
        <v>7.81</v>
      </c>
      <c r="E18" s="161">
        <v>5.41</v>
      </c>
      <c r="F18" s="161">
        <v>6.87</v>
      </c>
      <c r="G18" s="161">
        <v>7.45</v>
      </c>
      <c r="H18" s="161">
        <v>6.29</v>
      </c>
      <c r="I18" s="161">
        <v>2.62</v>
      </c>
      <c r="J18" s="91">
        <v>42.69</v>
      </c>
      <c r="K18" s="89">
        <f t="shared" si="0"/>
        <v>73.0617833304809</v>
      </c>
      <c r="L18" s="79">
        <f t="shared" si="1"/>
        <v>76.0617833304809</v>
      </c>
    </row>
    <row r="19" spans="1:12" ht="12.75">
      <c r="A19" s="90" t="s">
        <v>59</v>
      </c>
      <c r="B19" s="201" t="s">
        <v>667</v>
      </c>
      <c r="C19" s="161">
        <v>7.07</v>
      </c>
      <c r="D19" s="161">
        <v>6.71</v>
      </c>
      <c r="E19" s="161">
        <v>6.16</v>
      </c>
      <c r="F19" s="161">
        <v>7.28</v>
      </c>
      <c r="G19" s="161">
        <v>6.96</v>
      </c>
      <c r="H19" s="161">
        <v>6.29</v>
      </c>
      <c r="I19" s="161">
        <v>2.13</v>
      </c>
      <c r="J19" s="91">
        <v>42.6</v>
      </c>
      <c r="K19" s="89">
        <f t="shared" si="0"/>
        <v>72.90775286667807</v>
      </c>
      <c r="L19" s="79">
        <f t="shared" si="1"/>
        <v>75.90775286667807</v>
      </c>
    </row>
    <row r="20" spans="1:12" ht="12.75">
      <c r="A20" s="90" t="s">
        <v>60</v>
      </c>
      <c r="B20" s="201" t="s">
        <v>827</v>
      </c>
      <c r="C20" s="161">
        <v>7.1</v>
      </c>
      <c r="D20" s="161">
        <v>6.09</v>
      </c>
      <c r="E20" s="161">
        <v>5.4</v>
      </c>
      <c r="F20" s="161">
        <v>7.38</v>
      </c>
      <c r="G20" s="161">
        <v>7.4</v>
      </c>
      <c r="H20" s="161">
        <v>6.06</v>
      </c>
      <c r="I20" s="161">
        <v>2.77</v>
      </c>
      <c r="J20" s="91">
        <v>42.2</v>
      </c>
      <c r="K20" s="89">
        <f t="shared" si="0"/>
        <v>72.22317302755434</v>
      </c>
      <c r="L20" s="79">
        <f t="shared" si="1"/>
        <v>75.22317302755434</v>
      </c>
    </row>
    <row r="21" spans="1:12" ht="12.75">
      <c r="A21" s="90" t="s">
        <v>61</v>
      </c>
      <c r="B21" s="201" t="s">
        <v>680</v>
      </c>
      <c r="C21" s="161">
        <v>6.91</v>
      </c>
      <c r="D21" s="161">
        <v>6.16</v>
      </c>
      <c r="E21" s="161">
        <v>4.62</v>
      </c>
      <c r="F21" s="161">
        <v>7.62</v>
      </c>
      <c r="G21" s="161">
        <v>8.11</v>
      </c>
      <c r="H21" s="161">
        <v>5.75</v>
      </c>
      <c r="I21" s="161">
        <v>3</v>
      </c>
      <c r="J21" s="91">
        <v>42.17</v>
      </c>
      <c r="K21" s="89">
        <f t="shared" si="0"/>
        <v>72.17182953962006</v>
      </c>
      <c r="L21" s="79">
        <f t="shared" si="1"/>
        <v>75.17182953962006</v>
      </c>
    </row>
    <row r="22" spans="1:12" ht="12.75">
      <c r="A22" s="90" t="s">
        <v>62</v>
      </c>
      <c r="B22" s="201" t="s">
        <v>675</v>
      </c>
      <c r="C22" s="161">
        <v>6.84</v>
      </c>
      <c r="D22" s="161">
        <v>6.28</v>
      </c>
      <c r="E22" s="161">
        <v>5.93</v>
      </c>
      <c r="F22" s="161">
        <v>7.16</v>
      </c>
      <c r="G22" s="161">
        <v>9.45</v>
      </c>
      <c r="H22" s="161">
        <v>4.93</v>
      </c>
      <c r="I22" s="161">
        <v>1.27</v>
      </c>
      <c r="J22" s="91">
        <v>41.86</v>
      </c>
      <c r="K22" s="89">
        <f t="shared" si="0"/>
        <v>71.64128016429915</v>
      </c>
      <c r="L22" s="79">
        <f t="shared" si="1"/>
        <v>74.64128016429915</v>
      </c>
    </row>
    <row r="23" spans="1:12" ht="12.75">
      <c r="A23" s="90" t="s">
        <v>63</v>
      </c>
      <c r="B23" s="201" t="s">
        <v>999</v>
      </c>
      <c r="C23" s="161">
        <v>5</v>
      </c>
      <c r="D23" s="161">
        <v>6.7</v>
      </c>
      <c r="E23" s="161">
        <v>6.63</v>
      </c>
      <c r="F23" s="161">
        <v>7.73</v>
      </c>
      <c r="G23" s="161">
        <v>8.17</v>
      </c>
      <c r="H23" s="161">
        <v>5.2</v>
      </c>
      <c r="I23" s="161">
        <v>2</v>
      </c>
      <c r="J23" s="91">
        <v>41.43</v>
      </c>
      <c r="K23" s="89">
        <f t="shared" si="0"/>
        <v>70.90535683724113</v>
      </c>
      <c r="L23" s="79">
        <f t="shared" si="1"/>
        <v>73.90535683724113</v>
      </c>
    </row>
    <row r="24" spans="1:12" ht="12.75">
      <c r="A24" s="90" t="s">
        <v>64</v>
      </c>
      <c r="B24" s="201" t="s">
        <v>705</v>
      </c>
      <c r="C24" s="161">
        <v>6.26</v>
      </c>
      <c r="D24" s="161">
        <v>7.3</v>
      </c>
      <c r="E24" s="161">
        <v>6.53</v>
      </c>
      <c r="F24" s="161">
        <v>6.58</v>
      </c>
      <c r="G24" s="161">
        <v>8.54</v>
      </c>
      <c r="H24" s="161">
        <v>4.59</v>
      </c>
      <c r="I24" s="161">
        <v>1.61</v>
      </c>
      <c r="J24" s="91">
        <v>41.41</v>
      </c>
      <c r="K24" s="89">
        <f t="shared" si="0"/>
        <v>70.87112784528495</v>
      </c>
      <c r="L24" s="79">
        <f t="shared" si="1"/>
        <v>73.87112784528495</v>
      </c>
    </row>
    <row r="25" spans="1:12" ht="12.75">
      <c r="A25" s="90" t="s">
        <v>65</v>
      </c>
      <c r="B25" s="201" t="s">
        <v>785</v>
      </c>
      <c r="C25" s="161">
        <v>6.85</v>
      </c>
      <c r="D25" s="161">
        <v>6.6</v>
      </c>
      <c r="E25" s="161">
        <v>6.35</v>
      </c>
      <c r="F25" s="161">
        <v>6.68</v>
      </c>
      <c r="G25" s="161">
        <v>7.95</v>
      </c>
      <c r="H25" s="161">
        <v>4.88</v>
      </c>
      <c r="I25" s="161">
        <v>1.92</v>
      </c>
      <c r="J25" s="91">
        <v>41.230000000000004</v>
      </c>
      <c r="K25" s="89">
        <f t="shared" si="0"/>
        <v>70.56306691767928</v>
      </c>
      <c r="L25" s="79">
        <f t="shared" si="1"/>
        <v>73.56306691767928</v>
      </c>
    </row>
    <row r="26" spans="1:12" ht="12.75">
      <c r="A26" s="90" t="s">
        <v>66</v>
      </c>
      <c r="B26" s="201" t="s">
        <v>950</v>
      </c>
      <c r="C26" s="161">
        <v>6.88</v>
      </c>
      <c r="D26" s="161">
        <v>5.24</v>
      </c>
      <c r="E26" s="161">
        <v>5.61</v>
      </c>
      <c r="F26" s="161">
        <v>8.96</v>
      </c>
      <c r="G26" s="161">
        <v>7.68</v>
      </c>
      <c r="H26" s="161">
        <v>4.31</v>
      </c>
      <c r="I26" s="161">
        <v>2.3</v>
      </c>
      <c r="J26" s="91">
        <v>40.980000000000004</v>
      </c>
      <c r="K26" s="89">
        <f t="shared" si="0"/>
        <v>70.13520451822693</v>
      </c>
      <c r="L26" s="79">
        <f t="shared" si="1"/>
        <v>73.13520451822693</v>
      </c>
    </row>
    <row r="27" spans="1:12" ht="12.75">
      <c r="A27" s="90" t="s">
        <v>67</v>
      </c>
      <c r="B27" s="201" t="s">
        <v>852</v>
      </c>
      <c r="C27" s="161">
        <v>6.49</v>
      </c>
      <c r="D27" s="161">
        <v>6.02</v>
      </c>
      <c r="E27" s="161">
        <v>5.29</v>
      </c>
      <c r="F27" s="161">
        <v>6.48</v>
      </c>
      <c r="G27" s="161">
        <v>7.88</v>
      </c>
      <c r="H27" s="161">
        <v>5.84</v>
      </c>
      <c r="I27" s="161">
        <v>2.4</v>
      </c>
      <c r="J27" s="91">
        <v>40.4</v>
      </c>
      <c r="K27" s="89">
        <f t="shared" si="0"/>
        <v>69.1425637514975</v>
      </c>
      <c r="L27" s="79">
        <f t="shared" si="1"/>
        <v>72.1425637514975</v>
      </c>
    </row>
    <row r="28" spans="1:12" ht="12.75">
      <c r="A28" s="90" t="s">
        <v>68</v>
      </c>
      <c r="B28" s="201" t="s">
        <v>731</v>
      </c>
      <c r="C28" s="161">
        <v>6.48</v>
      </c>
      <c r="D28" s="161">
        <v>6.12</v>
      </c>
      <c r="E28" s="161">
        <v>5.2</v>
      </c>
      <c r="F28" s="161">
        <v>6.67</v>
      </c>
      <c r="G28" s="161">
        <v>7.54</v>
      </c>
      <c r="H28" s="161">
        <v>6.19</v>
      </c>
      <c r="I28" s="161">
        <v>2.19</v>
      </c>
      <c r="J28" s="91">
        <v>40.38999999999999</v>
      </c>
      <c r="K28" s="89">
        <f t="shared" si="0"/>
        <v>69.12544925551941</v>
      </c>
      <c r="L28" s="79">
        <f t="shared" si="1"/>
        <v>72.12544925551941</v>
      </c>
    </row>
    <row r="29" spans="1:12" ht="12.75">
      <c r="A29" s="90" t="s">
        <v>69</v>
      </c>
      <c r="B29" s="201" t="s">
        <v>670</v>
      </c>
      <c r="C29" s="161">
        <v>6.27</v>
      </c>
      <c r="D29" s="161">
        <v>5.84</v>
      </c>
      <c r="E29" s="161">
        <v>5.79</v>
      </c>
      <c r="F29" s="161">
        <v>7.89</v>
      </c>
      <c r="G29" s="161">
        <v>7.47</v>
      </c>
      <c r="H29" s="161">
        <v>4.76</v>
      </c>
      <c r="I29" s="161">
        <v>2.3</v>
      </c>
      <c r="J29" s="91">
        <v>40.31999999999999</v>
      </c>
      <c r="K29" s="89">
        <f t="shared" si="0"/>
        <v>69.00564778367276</v>
      </c>
      <c r="L29" s="79">
        <f t="shared" si="1"/>
        <v>72.00564778367276</v>
      </c>
    </row>
    <row r="30" spans="1:12" ht="12.75">
      <c r="A30" s="90" t="s">
        <v>70</v>
      </c>
      <c r="B30" s="201" t="s">
        <v>1000</v>
      </c>
      <c r="C30" s="161">
        <v>5.88</v>
      </c>
      <c r="D30" s="161">
        <v>7.47</v>
      </c>
      <c r="E30" s="161">
        <v>4.74</v>
      </c>
      <c r="F30" s="161">
        <v>7.21</v>
      </c>
      <c r="G30" s="161">
        <v>7.32</v>
      </c>
      <c r="H30" s="161">
        <v>5.66</v>
      </c>
      <c r="I30" s="161">
        <v>1.97</v>
      </c>
      <c r="J30" s="91">
        <v>40.25</v>
      </c>
      <c r="K30" s="89">
        <f t="shared" si="0"/>
        <v>68.8858463118261</v>
      </c>
      <c r="L30" s="79">
        <f t="shared" si="1"/>
        <v>71.8858463118261</v>
      </c>
    </row>
    <row r="31" spans="1:12" ht="12.75">
      <c r="A31" s="90" t="s">
        <v>71</v>
      </c>
      <c r="B31" s="201" t="s">
        <v>1001</v>
      </c>
      <c r="C31" s="161">
        <v>6.1</v>
      </c>
      <c r="D31" s="161">
        <v>5.8</v>
      </c>
      <c r="E31" s="161">
        <v>4.3</v>
      </c>
      <c r="F31" s="161">
        <v>7.8</v>
      </c>
      <c r="G31" s="161">
        <v>8.65</v>
      </c>
      <c r="H31" s="161">
        <v>5.3</v>
      </c>
      <c r="I31" s="161">
        <v>2.2</v>
      </c>
      <c r="J31" s="91">
        <v>40.15</v>
      </c>
      <c r="K31" s="89">
        <f t="shared" si="0"/>
        <v>68.71470135204517</v>
      </c>
      <c r="L31" s="79">
        <f t="shared" si="1"/>
        <v>71.71470135204517</v>
      </c>
    </row>
    <row r="32" spans="1:12" ht="12.75">
      <c r="A32" s="90" t="s">
        <v>72</v>
      </c>
      <c r="B32" s="201" t="s">
        <v>717</v>
      </c>
      <c r="C32" s="161">
        <v>7.18</v>
      </c>
      <c r="D32" s="161">
        <v>5.14</v>
      </c>
      <c r="E32" s="161">
        <v>5.02</v>
      </c>
      <c r="F32" s="161">
        <v>6.83</v>
      </c>
      <c r="G32" s="161">
        <v>7.46</v>
      </c>
      <c r="H32" s="161">
        <v>5.58</v>
      </c>
      <c r="I32" s="161">
        <v>2.78</v>
      </c>
      <c r="J32" s="91">
        <v>39.99</v>
      </c>
      <c r="K32" s="89">
        <f t="shared" si="0"/>
        <v>68.44086941639567</v>
      </c>
      <c r="L32" s="79">
        <f t="shared" si="1"/>
        <v>71.44086941639567</v>
      </c>
    </row>
    <row r="33" spans="1:12" ht="12.75">
      <c r="A33" s="90" t="s">
        <v>73</v>
      </c>
      <c r="B33" s="201" t="s">
        <v>759</v>
      </c>
      <c r="C33" s="161">
        <v>6.4</v>
      </c>
      <c r="D33" s="161">
        <v>4.81</v>
      </c>
      <c r="E33" s="161">
        <v>6.38</v>
      </c>
      <c r="F33" s="161">
        <v>6.79</v>
      </c>
      <c r="G33" s="161">
        <v>7.89</v>
      </c>
      <c r="H33" s="161">
        <v>5.27</v>
      </c>
      <c r="I33" s="161">
        <v>2.02</v>
      </c>
      <c r="J33" s="91">
        <v>39.559999999999995</v>
      </c>
      <c r="K33" s="89">
        <f t="shared" si="0"/>
        <v>67.70494608933765</v>
      </c>
      <c r="L33" s="79">
        <f t="shared" si="1"/>
        <v>70.70494608933765</v>
      </c>
    </row>
    <row r="34" spans="1:12" ht="12.75">
      <c r="A34" s="90" t="s">
        <v>74</v>
      </c>
      <c r="B34" s="201" t="s">
        <v>1002</v>
      </c>
      <c r="C34" s="161">
        <v>8.21</v>
      </c>
      <c r="D34" s="161">
        <v>7</v>
      </c>
      <c r="E34" s="161">
        <v>6.69</v>
      </c>
      <c r="F34" s="161">
        <v>6.61</v>
      </c>
      <c r="G34" s="161">
        <v>7.4</v>
      </c>
      <c r="H34" s="161">
        <v>2.08</v>
      </c>
      <c r="I34" s="161">
        <v>1.25</v>
      </c>
      <c r="J34" s="91">
        <v>39.24</v>
      </c>
      <c r="K34" s="89">
        <f t="shared" si="0"/>
        <v>67.15728221803867</v>
      </c>
      <c r="L34" s="79">
        <f t="shared" si="1"/>
        <v>70.15728221803867</v>
      </c>
    </row>
    <row r="35" spans="1:12" ht="12.75">
      <c r="A35" s="90" t="s">
        <v>75</v>
      </c>
      <c r="B35" s="201" t="s">
        <v>764</v>
      </c>
      <c r="C35" s="161">
        <v>7.01</v>
      </c>
      <c r="D35" s="161">
        <v>5.6</v>
      </c>
      <c r="E35" s="161">
        <v>5.64</v>
      </c>
      <c r="F35" s="161">
        <v>6.42</v>
      </c>
      <c r="G35" s="161">
        <v>6.45</v>
      </c>
      <c r="H35" s="161">
        <v>6.19</v>
      </c>
      <c r="I35" s="161">
        <v>1.89</v>
      </c>
      <c r="J35" s="91">
        <v>39.2</v>
      </c>
      <c r="K35" s="89">
        <f t="shared" si="0"/>
        <v>67.08882423412629</v>
      </c>
      <c r="L35" s="79">
        <f t="shared" si="1"/>
        <v>70.08882423412629</v>
      </c>
    </row>
    <row r="36" spans="1:12" ht="12.75">
      <c r="A36" s="90" t="s">
        <v>76</v>
      </c>
      <c r="B36" s="201" t="s">
        <v>772</v>
      </c>
      <c r="C36" s="161">
        <v>6.68</v>
      </c>
      <c r="D36" s="161">
        <v>5.4</v>
      </c>
      <c r="E36" s="161">
        <v>6.2</v>
      </c>
      <c r="F36" s="161">
        <v>7.17</v>
      </c>
      <c r="G36" s="161">
        <v>7.3</v>
      </c>
      <c r="H36" s="161">
        <v>4.2</v>
      </c>
      <c r="I36" s="161">
        <v>2.25</v>
      </c>
      <c r="J36" s="91">
        <v>39.2</v>
      </c>
      <c r="K36" s="89">
        <f t="shared" si="0"/>
        <v>67.08882423412629</v>
      </c>
      <c r="L36" s="79">
        <f t="shared" si="1"/>
        <v>70.08882423412629</v>
      </c>
    </row>
    <row r="37" spans="1:12" ht="12.75">
      <c r="A37" s="90" t="s">
        <v>77</v>
      </c>
      <c r="B37" s="201" t="s">
        <v>669</v>
      </c>
      <c r="C37" s="161">
        <v>7.08</v>
      </c>
      <c r="D37" s="161">
        <v>6.13</v>
      </c>
      <c r="E37" s="161">
        <v>5.05</v>
      </c>
      <c r="F37" s="161">
        <v>6.2</v>
      </c>
      <c r="G37" s="161">
        <v>6.69</v>
      </c>
      <c r="H37" s="161">
        <v>5.37</v>
      </c>
      <c r="I37" s="161">
        <v>2.37</v>
      </c>
      <c r="J37" s="91">
        <v>38.89</v>
      </c>
      <c r="K37" s="89">
        <f t="shared" si="0"/>
        <v>66.5582748588054</v>
      </c>
      <c r="L37" s="79">
        <f t="shared" si="1"/>
        <v>69.5582748588054</v>
      </c>
    </row>
    <row r="38" spans="1:12" ht="12.75">
      <c r="A38" s="90" t="s">
        <v>78</v>
      </c>
      <c r="B38" s="201" t="s">
        <v>690</v>
      </c>
      <c r="C38" s="161">
        <v>6.94</v>
      </c>
      <c r="D38" s="161">
        <v>5.98</v>
      </c>
      <c r="E38" s="161">
        <v>5.25</v>
      </c>
      <c r="F38" s="161">
        <v>6.52</v>
      </c>
      <c r="G38" s="161">
        <v>7.51</v>
      </c>
      <c r="H38" s="161">
        <v>4.56</v>
      </c>
      <c r="I38" s="161">
        <v>1.73</v>
      </c>
      <c r="J38" s="91">
        <v>38.49</v>
      </c>
      <c r="K38" s="89">
        <f t="shared" si="0"/>
        <v>65.87369501968166</v>
      </c>
      <c r="L38" s="79">
        <f t="shared" si="1"/>
        <v>68.87369501968166</v>
      </c>
    </row>
    <row r="39" spans="1:12" ht="12.75">
      <c r="A39" s="90" t="s">
        <v>79</v>
      </c>
      <c r="B39" s="201" t="s">
        <v>1003</v>
      </c>
      <c r="C39" s="161">
        <v>6.6</v>
      </c>
      <c r="D39" s="161">
        <v>5.45</v>
      </c>
      <c r="E39" s="161">
        <v>5.32</v>
      </c>
      <c r="F39" s="161">
        <v>7.27</v>
      </c>
      <c r="G39" s="161">
        <v>6.7</v>
      </c>
      <c r="H39" s="161">
        <v>4.66</v>
      </c>
      <c r="I39" s="161">
        <v>2.34</v>
      </c>
      <c r="J39" s="91">
        <v>38.34</v>
      </c>
      <c r="K39" s="89">
        <f t="shared" si="0"/>
        <v>65.61697758001027</v>
      </c>
      <c r="L39" s="79">
        <f t="shared" si="1"/>
        <v>68.61697758001027</v>
      </c>
    </row>
    <row r="40" spans="1:12" ht="12.75">
      <c r="A40" s="90" t="s">
        <v>80</v>
      </c>
      <c r="B40" s="201" t="s">
        <v>1004</v>
      </c>
      <c r="C40" s="161">
        <v>5.12</v>
      </c>
      <c r="D40" s="161">
        <v>5.98</v>
      </c>
      <c r="E40" s="161">
        <v>5.53</v>
      </c>
      <c r="F40" s="161">
        <v>7.85</v>
      </c>
      <c r="G40" s="161">
        <v>6.72</v>
      </c>
      <c r="H40" s="161">
        <v>4.51</v>
      </c>
      <c r="I40" s="161">
        <v>1.59</v>
      </c>
      <c r="J40" s="91">
        <v>37.300000000000004</v>
      </c>
      <c r="K40" s="89">
        <f t="shared" si="0"/>
        <v>63.837069998288555</v>
      </c>
      <c r="L40" s="79">
        <f t="shared" si="1"/>
        <v>66.83706999828856</v>
      </c>
    </row>
    <row r="41" spans="1:12" ht="12.75">
      <c r="A41" s="90" t="s">
        <v>81</v>
      </c>
      <c r="B41" s="201" t="s">
        <v>703</v>
      </c>
      <c r="C41" s="161">
        <v>7.21</v>
      </c>
      <c r="D41" s="161">
        <v>6.13</v>
      </c>
      <c r="E41" s="161">
        <v>5.66</v>
      </c>
      <c r="F41" s="161">
        <v>5.62</v>
      </c>
      <c r="G41" s="161">
        <v>6.71</v>
      </c>
      <c r="H41" s="161">
        <v>4.1</v>
      </c>
      <c r="I41" s="161">
        <v>1.42</v>
      </c>
      <c r="J41" s="91">
        <v>36.85</v>
      </c>
      <c r="K41" s="89">
        <f aca="true" t="shared" si="2" ref="K41:K64">(J41/J$9)*100</f>
        <v>63.06691767927434</v>
      </c>
      <c r="L41" s="79">
        <f aca="true" t="shared" si="3" ref="L41:L64">K41+E$4</f>
        <v>66.06691767927434</v>
      </c>
    </row>
    <row r="42" spans="1:12" ht="12.75">
      <c r="A42" s="90" t="s">
        <v>82</v>
      </c>
      <c r="B42" s="201" t="s">
        <v>719</v>
      </c>
      <c r="C42" s="161">
        <v>6.23</v>
      </c>
      <c r="D42" s="161">
        <v>5.59</v>
      </c>
      <c r="E42" s="161">
        <v>4.73</v>
      </c>
      <c r="F42" s="161">
        <v>7.08</v>
      </c>
      <c r="G42" s="161">
        <v>7</v>
      </c>
      <c r="H42" s="161">
        <v>4.15</v>
      </c>
      <c r="I42" s="161">
        <v>2.01</v>
      </c>
      <c r="J42" s="91">
        <v>36.79</v>
      </c>
      <c r="K42" s="89">
        <f t="shared" si="2"/>
        <v>62.964230703405775</v>
      </c>
      <c r="L42" s="79">
        <f t="shared" si="3"/>
        <v>65.96423070340578</v>
      </c>
    </row>
    <row r="43" spans="1:12" ht="12.75">
      <c r="A43" s="90" t="s">
        <v>83</v>
      </c>
      <c r="B43" s="201" t="s">
        <v>1005</v>
      </c>
      <c r="C43" s="161">
        <v>6.2</v>
      </c>
      <c r="D43" s="161">
        <v>6.55</v>
      </c>
      <c r="E43" s="161">
        <v>7.25</v>
      </c>
      <c r="F43" s="161">
        <v>9.68</v>
      </c>
      <c r="G43" s="161">
        <v>5.13</v>
      </c>
      <c r="H43" s="161">
        <v>1.82</v>
      </c>
      <c r="I43" s="161"/>
      <c r="J43" s="91">
        <v>36.63</v>
      </c>
      <c r="K43" s="89">
        <f t="shared" si="2"/>
        <v>62.690398767756285</v>
      </c>
      <c r="L43" s="79">
        <f t="shared" si="3"/>
        <v>65.69039876775628</v>
      </c>
    </row>
    <row r="44" spans="1:12" ht="12.75">
      <c r="A44" s="90" t="s">
        <v>84</v>
      </c>
      <c r="B44" s="201" t="s">
        <v>722</v>
      </c>
      <c r="C44" s="161">
        <v>6</v>
      </c>
      <c r="D44" s="161">
        <v>4.86</v>
      </c>
      <c r="E44" s="161">
        <v>4.83</v>
      </c>
      <c r="F44" s="161">
        <v>6.03</v>
      </c>
      <c r="G44" s="161">
        <v>7.25</v>
      </c>
      <c r="H44" s="161">
        <v>5.14</v>
      </c>
      <c r="I44" s="161">
        <v>1.92</v>
      </c>
      <c r="J44" s="91">
        <v>36.03</v>
      </c>
      <c r="K44" s="89">
        <f t="shared" si="2"/>
        <v>61.66352900907067</v>
      </c>
      <c r="L44" s="79">
        <f t="shared" si="3"/>
        <v>64.66352900907067</v>
      </c>
    </row>
    <row r="45" spans="1:12" ht="12.75">
      <c r="A45" s="90" t="s">
        <v>85</v>
      </c>
      <c r="B45" s="201" t="s">
        <v>870</v>
      </c>
      <c r="C45" s="161">
        <v>6.25</v>
      </c>
      <c r="D45" s="161">
        <v>5.83</v>
      </c>
      <c r="E45" s="161">
        <v>4.91</v>
      </c>
      <c r="F45" s="161">
        <v>5.84</v>
      </c>
      <c r="G45" s="161">
        <v>5.92</v>
      </c>
      <c r="H45" s="161">
        <v>5.55</v>
      </c>
      <c r="I45" s="161">
        <v>1.69</v>
      </c>
      <c r="J45" s="91">
        <v>35.989999999999995</v>
      </c>
      <c r="K45" s="89">
        <f t="shared" si="2"/>
        <v>61.59507102515829</v>
      </c>
      <c r="L45" s="79">
        <f t="shared" si="3"/>
        <v>64.59507102515829</v>
      </c>
    </row>
    <row r="46" spans="1:12" ht="12.75">
      <c r="A46" s="90" t="s">
        <v>86</v>
      </c>
      <c r="B46" s="201" t="s">
        <v>851</v>
      </c>
      <c r="C46" s="161">
        <v>5.52</v>
      </c>
      <c r="D46" s="161">
        <v>5.58</v>
      </c>
      <c r="E46" s="161">
        <v>4.72</v>
      </c>
      <c r="F46" s="161">
        <v>6.59</v>
      </c>
      <c r="G46" s="161">
        <v>5.61</v>
      </c>
      <c r="H46" s="161">
        <v>4.71</v>
      </c>
      <c r="I46" s="161">
        <v>2.24</v>
      </c>
      <c r="J46" s="91">
        <v>34.97</v>
      </c>
      <c r="K46" s="89">
        <f t="shared" si="2"/>
        <v>59.849392435392765</v>
      </c>
      <c r="L46" s="79">
        <f t="shared" si="3"/>
        <v>62.849392435392765</v>
      </c>
    </row>
    <row r="47" spans="1:12" ht="12.75">
      <c r="A47" s="90" t="s">
        <v>87</v>
      </c>
      <c r="B47" s="201" t="s">
        <v>805</v>
      </c>
      <c r="C47" s="161">
        <v>6.13</v>
      </c>
      <c r="D47" s="161">
        <v>5.69</v>
      </c>
      <c r="E47" s="161">
        <v>4.34</v>
      </c>
      <c r="F47" s="161">
        <v>6</v>
      </c>
      <c r="G47" s="161">
        <v>6.64</v>
      </c>
      <c r="H47" s="161">
        <v>3.76</v>
      </c>
      <c r="I47" s="161">
        <v>1.64</v>
      </c>
      <c r="J47" s="91">
        <v>34.2</v>
      </c>
      <c r="K47" s="89">
        <f t="shared" si="2"/>
        <v>58.53157624507958</v>
      </c>
      <c r="L47" s="79">
        <f t="shared" si="3"/>
        <v>61.53157624507958</v>
      </c>
    </row>
    <row r="48" spans="1:12" ht="12.75">
      <c r="A48" s="90" t="s">
        <v>88</v>
      </c>
      <c r="B48" s="201" t="s">
        <v>1006</v>
      </c>
      <c r="C48" s="161">
        <v>4.85</v>
      </c>
      <c r="D48" s="161">
        <v>5.58</v>
      </c>
      <c r="E48" s="161">
        <v>5.1</v>
      </c>
      <c r="F48" s="161">
        <v>6.9</v>
      </c>
      <c r="G48" s="161">
        <v>6.46</v>
      </c>
      <c r="H48" s="161">
        <v>3.44</v>
      </c>
      <c r="I48" s="161">
        <v>1.87</v>
      </c>
      <c r="J48" s="91">
        <v>34.199999999999996</v>
      </c>
      <c r="K48" s="89">
        <f t="shared" si="2"/>
        <v>58.53157624507956</v>
      </c>
      <c r="L48" s="79">
        <f t="shared" si="3"/>
        <v>61.53157624507956</v>
      </c>
    </row>
    <row r="49" spans="1:12" ht="12.75">
      <c r="A49" s="90" t="s">
        <v>89</v>
      </c>
      <c r="B49" s="201" t="s">
        <v>1007</v>
      </c>
      <c r="C49" s="161">
        <v>6.13</v>
      </c>
      <c r="D49" s="161">
        <v>6.03</v>
      </c>
      <c r="E49" s="161">
        <v>5.12</v>
      </c>
      <c r="F49" s="161">
        <v>5.69</v>
      </c>
      <c r="G49" s="161">
        <v>6.17</v>
      </c>
      <c r="H49" s="161">
        <v>3.54</v>
      </c>
      <c r="I49" s="161">
        <v>0.88</v>
      </c>
      <c r="J49" s="91">
        <v>33.56</v>
      </c>
      <c r="K49" s="89">
        <f t="shared" si="2"/>
        <v>57.436248502481604</v>
      </c>
      <c r="L49" s="79">
        <f t="shared" si="3"/>
        <v>60.436248502481604</v>
      </c>
    </row>
    <row r="50" spans="1:12" ht="12.75">
      <c r="A50" s="90" t="s">
        <v>90</v>
      </c>
      <c r="B50" s="201" t="s">
        <v>1008</v>
      </c>
      <c r="C50" s="161">
        <v>5.51</v>
      </c>
      <c r="D50" s="161">
        <v>4.67</v>
      </c>
      <c r="E50" s="161">
        <v>5.35</v>
      </c>
      <c r="F50" s="161">
        <v>6.62</v>
      </c>
      <c r="G50" s="161">
        <v>5.55</v>
      </c>
      <c r="H50" s="161">
        <v>4.12</v>
      </c>
      <c r="I50" s="161">
        <v>1.56</v>
      </c>
      <c r="J50" s="91">
        <v>33.38</v>
      </c>
      <c r="K50" s="89">
        <f t="shared" si="2"/>
        <v>57.12818757487592</v>
      </c>
      <c r="L50" s="79">
        <f t="shared" si="3"/>
        <v>60.12818757487592</v>
      </c>
    </row>
    <row r="51" spans="1:12" ht="12.75">
      <c r="A51" s="90" t="s">
        <v>91</v>
      </c>
      <c r="B51" s="201" t="s">
        <v>881</v>
      </c>
      <c r="C51" s="161">
        <v>4.84</v>
      </c>
      <c r="D51" s="161">
        <v>5.36</v>
      </c>
      <c r="E51" s="161">
        <v>4.57</v>
      </c>
      <c r="F51" s="161">
        <v>5.35</v>
      </c>
      <c r="G51" s="161">
        <v>5.99</v>
      </c>
      <c r="H51" s="161">
        <v>4.01</v>
      </c>
      <c r="I51" s="161">
        <v>1.5</v>
      </c>
      <c r="J51" s="91">
        <v>31.619999999999997</v>
      </c>
      <c r="K51" s="89">
        <f t="shared" si="2"/>
        <v>54.116036282731464</v>
      </c>
      <c r="L51" s="79">
        <f t="shared" si="3"/>
        <v>57.116036282731464</v>
      </c>
    </row>
    <row r="52" spans="1:12" ht="12.75">
      <c r="A52" s="90" t="s">
        <v>92</v>
      </c>
      <c r="B52" s="201" t="s">
        <v>687</v>
      </c>
      <c r="C52" s="161">
        <v>5.73</v>
      </c>
      <c r="D52" s="161">
        <v>5.38</v>
      </c>
      <c r="E52" s="161">
        <v>3.93</v>
      </c>
      <c r="F52" s="161">
        <v>4.96</v>
      </c>
      <c r="G52" s="161">
        <v>5.46</v>
      </c>
      <c r="H52" s="161">
        <v>4.68</v>
      </c>
      <c r="I52" s="161">
        <v>1.38</v>
      </c>
      <c r="J52" s="91">
        <v>31.52</v>
      </c>
      <c r="K52" s="89">
        <f t="shared" si="2"/>
        <v>53.944891322950525</v>
      </c>
      <c r="L52" s="79">
        <f t="shared" si="3"/>
        <v>56.944891322950525</v>
      </c>
    </row>
    <row r="53" spans="1:12" ht="12.75">
      <c r="A53" s="90" t="s">
        <v>93</v>
      </c>
      <c r="B53" s="201" t="s">
        <v>1009</v>
      </c>
      <c r="C53" s="161">
        <v>5.35</v>
      </c>
      <c r="D53" s="161">
        <v>5.05</v>
      </c>
      <c r="E53" s="161">
        <v>4.92</v>
      </c>
      <c r="F53" s="161">
        <v>6.42</v>
      </c>
      <c r="G53" s="161">
        <v>6.32</v>
      </c>
      <c r="H53" s="161">
        <v>1.9</v>
      </c>
      <c r="I53" s="161">
        <v>1.55</v>
      </c>
      <c r="J53" s="91">
        <v>31.509999999999998</v>
      </c>
      <c r="K53" s="89">
        <f t="shared" si="2"/>
        <v>53.92777682697244</v>
      </c>
      <c r="L53" s="79">
        <f t="shared" si="3"/>
        <v>56.92777682697244</v>
      </c>
    </row>
    <row r="54" spans="1:12" ht="12.75">
      <c r="A54" s="90" t="s">
        <v>94</v>
      </c>
      <c r="B54" s="201" t="s">
        <v>766</v>
      </c>
      <c r="C54" s="161">
        <v>8.18</v>
      </c>
      <c r="D54" s="161">
        <v>5.97</v>
      </c>
      <c r="E54" s="161">
        <v>3</v>
      </c>
      <c r="F54" s="161">
        <v>2.5</v>
      </c>
      <c r="G54" s="161">
        <v>4.14</v>
      </c>
      <c r="H54" s="161">
        <v>4.18</v>
      </c>
      <c r="I54" s="161">
        <v>2.66</v>
      </c>
      <c r="J54" s="91">
        <v>30.63</v>
      </c>
      <c r="K54" s="89">
        <f t="shared" si="2"/>
        <v>52.421701180900214</v>
      </c>
      <c r="L54" s="79">
        <f t="shared" si="3"/>
        <v>55.421701180900214</v>
      </c>
    </row>
    <row r="55" spans="1:12" ht="12.75">
      <c r="A55" s="90" t="s">
        <v>95</v>
      </c>
      <c r="B55" s="201" t="s">
        <v>695</v>
      </c>
      <c r="C55" s="161">
        <v>5</v>
      </c>
      <c r="D55" s="161">
        <v>4.38</v>
      </c>
      <c r="E55" s="161">
        <v>4.2</v>
      </c>
      <c r="F55" s="161">
        <v>5.13</v>
      </c>
      <c r="G55" s="161">
        <v>5.45</v>
      </c>
      <c r="H55" s="161">
        <v>4.6</v>
      </c>
      <c r="I55" s="161">
        <v>1.5</v>
      </c>
      <c r="J55" s="91">
        <v>30.259999999999998</v>
      </c>
      <c r="K55" s="89">
        <f t="shared" si="2"/>
        <v>51.788464829710755</v>
      </c>
      <c r="L55" s="79">
        <f t="shared" si="3"/>
        <v>54.788464829710755</v>
      </c>
    </row>
    <row r="56" spans="1:12" ht="12.75">
      <c r="A56" s="90" t="s">
        <v>96</v>
      </c>
      <c r="B56" s="201" t="s">
        <v>831</v>
      </c>
      <c r="C56" s="161">
        <v>5.32</v>
      </c>
      <c r="D56" s="161">
        <v>4.74</v>
      </c>
      <c r="E56" s="161">
        <v>4.26</v>
      </c>
      <c r="F56" s="161">
        <v>5.19</v>
      </c>
      <c r="G56" s="161">
        <v>4.86</v>
      </c>
      <c r="H56" s="161">
        <v>4.56</v>
      </c>
      <c r="I56" s="161">
        <v>1.22</v>
      </c>
      <c r="J56" s="91">
        <v>30.15</v>
      </c>
      <c r="K56" s="89">
        <f t="shared" si="2"/>
        <v>51.600205373951724</v>
      </c>
      <c r="L56" s="79">
        <f t="shared" si="3"/>
        <v>54.600205373951724</v>
      </c>
    </row>
    <row r="57" spans="1:12" ht="12.75">
      <c r="A57" s="90" t="s">
        <v>97</v>
      </c>
      <c r="B57" s="201" t="s">
        <v>1010</v>
      </c>
      <c r="C57" s="161">
        <v>5.39</v>
      </c>
      <c r="D57" s="161">
        <v>4.59</v>
      </c>
      <c r="E57" s="161">
        <v>4.31</v>
      </c>
      <c r="F57" s="161">
        <v>4.91</v>
      </c>
      <c r="G57" s="161">
        <v>5.23</v>
      </c>
      <c r="H57" s="161">
        <v>3.72</v>
      </c>
      <c r="I57" s="161">
        <v>1.28</v>
      </c>
      <c r="J57" s="91">
        <v>29.43</v>
      </c>
      <c r="K57" s="89">
        <f t="shared" si="2"/>
        <v>50.367961663529</v>
      </c>
      <c r="L57" s="79">
        <f t="shared" si="3"/>
        <v>53.367961663529</v>
      </c>
    </row>
    <row r="58" spans="1:12" ht="12.75">
      <c r="A58" s="90" t="s">
        <v>98</v>
      </c>
      <c r="B58" s="201" t="s">
        <v>873</v>
      </c>
      <c r="C58" s="161">
        <v>4.52</v>
      </c>
      <c r="D58" s="161">
        <v>4.62</v>
      </c>
      <c r="E58" s="161">
        <v>4.76</v>
      </c>
      <c r="F58" s="161">
        <v>5.06</v>
      </c>
      <c r="G58" s="161">
        <v>5.77</v>
      </c>
      <c r="H58" s="161">
        <v>3.67</v>
      </c>
      <c r="I58" s="161">
        <v>0.66</v>
      </c>
      <c r="J58" s="91">
        <v>29.06</v>
      </c>
      <c r="K58" s="89">
        <f t="shared" si="2"/>
        <v>49.73472531233954</v>
      </c>
      <c r="L58" s="79">
        <f t="shared" si="3"/>
        <v>52.73472531233954</v>
      </c>
    </row>
    <row r="59" spans="1:12" ht="12.75">
      <c r="A59" s="90" t="s">
        <v>99</v>
      </c>
      <c r="B59" s="201" t="s">
        <v>854</v>
      </c>
      <c r="C59" s="161">
        <v>5.12</v>
      </c>
      <c r="D59" s="161">
        <v>4.24</v>
      </c>
      <c r="E59" s="161">
        <v>3.94</v>
      </c>
      <c r="F59" s="161">
        <v>5.07</v>
      </c>
      <c r="G59" s="161">
        <v>5.31</v>
      </c>
      <c r="H59" s="161">
        <v>3.82</v>
      </c>
      <c r="I59" s="161">
        <v>1.31</v>
      </c>
      <c r="J59" s="91">
        <v>28.809999999999995</v>
      </c>
      <c r="K59" s="89">
        <f t="shared" si="2"/>
        <v>49.3068629128872</v>
      </c>
      <c r="L59" s="79">
        <f t="shared" si="3"/>
        <v>52.3068629128872</v>
      </c>
    </row>
    <row r="60" spans="1:12" ht="12.75">
      <c r="A60" s="90" t="s">
        <v>100</v>
      </c>
      <c r="B60" s="201" t="s">
        <v>1011</v>
      </c>
      <c r="C60" s="161">
        <v>4.5</v>
      </c>
      <c r="D60" s="161">
        <v>3.4</v>
      </c>
      <c r="E60" s="161">
        <v>4.12</v>
      </c>
      <c r="F60" s="161">
        <v>6.5</v>
      </c>
      <c r="G60" s="161">
        <v>4.99</v>
      </c>
      <c r="H60" s="161">
        <v>3.4</v>
      </c>
      <c r="I60" s="161">
        <v>1.4</v>
      </c>
      <c r="J60" s="91">
        <v>28.309999999999995</v>
      </c>
      <c r="K60" s="89">
        <f t="shared" si="2"/>
        <v>48.45113811398253</v>
      </c>
      <c r="L60" s="79">
        <f t="shared" si="3"/>
        <v>51.45113811398253</v>
      </c>
    </row>
    <row r="61" spans="1:12" ht="12.75">
      <c r="A61" s="90" t="s">
        <v>101</v>
      </c>
      <c r="B61" s="201" t="s">
        <v>806</v>
      </c>
      <c r="C61" s="161">
        <v>5.19</v>
      </c>
      <c r="D61" s="161">
        <v>4.48</v>
      </c>
      <c r="E61" s="161">
        <v>4.32</v>
      </c>
      <c r="F61" s="161">
        <v>4.77</v>
      </c>
      <c r="G61" s="161">
        <v>4.71</v>
      </c>
      <c r="H61" s="161">
        <v>3.19</v>
      </c>
      <c r="I61" s="161">
        <v>1.62</v>
      </c>
      <c r="J61" s="91">
        <v>28.280000000000005</v>
      </c>
      <c r="K61" s="89">
        <f t="shared" si="2"/>
        <v>48.39979462604826</v>
      </c>
      <c r="L61" s="79">
        <f t="shared" si="3"/>
        <v>51.39979462604826</v>
      </c>
    </row>
    <row r="62" spans="1:12" ht="12.75">
      <c r="A62" s="90" t="s">
        <v>102</v>
      </c>
      <c r="B62" s="201" t="s">
        <v>682</v>
      </c>
      <c r="C62" s="161">
        <v>4.6</v>
      </c>
      <c r="D62" s="161">
        <v>4.15</v>
      </c>
      <c r="E62" s="161">
        <v>4.25</v>
      </c>
      <c r="F62" s="161">
        <v>5.03</v>
      </c>
      <c r="G62" s="161">
        <v>5.16</v>
      </c>
      <c r="H62" s="161">
        <v>2.55</v>
      </c>
      <c r="I62" s="161">
        <v>0.84</v>
      </c>
      <c r="J62" s="91">
        <v>26.580000000000002</v>
      </c>
      <c r="K62" s="89">
        <f t="shared" si="2"/>
        <v>45.490330309772375</v>
      </c>
      <c r="L62" s="79">
        <f t="shared" si="3"/>
        <v>48.490330309772375</v>
      </c>
    </row>
    <row r="63" spans="1:12" ht="12.75">
      <c r="A63" s="90" t="s">
        <v>103</v>
      </c>
      <c r="B63" s="201" t="s">
        <v>819</v>
      </c>
      <c r="C63" s="161">
        <v>4.93</v>
      </c>
      <c r="D63" s="161">
        <v>4.32</v>
      </c>
      <c r="E63" s="161">
        <v>4.95</v>
      </c>
      <c r="F63" s="161">
        <v>4.97</v>
      </c>
      <c r="G63" s="161">
        <v>4.42</v>
      </c>
      <c r="H63" s="161">
        <v>1.78</v>
      </c>
      <c r="I63" s="161">
        <v>0.93</v>
      </c>
      <c r="J63" s="91">
        <v>26.299999999999997</v>
      </c>
      <c r="K63" s="89">
        <f t="shared" si="2"/>
        <v>45.01112442238575</v>
      </c>
      <c r="L63" s="79">
        <f t="shared" si="3"/>
        <v>48.01112442238575</v>
      </c>
    </row>
    <row r="64" spans="1:12" ht="12.75">
      <c r="A64" s="90" t="s">
        <v>104</v>
      </c>
      <c r="B64" s="201" t="s">
        <v>727</v>
      </c>
      <c r="C64" s="161">
        <v>4.73</v>
      </c>
      <c r="D64" s="161">
        <v>3.76</v>
      </c>
      <c r="E64" s="161">
        <v>3.62</v>
      </c>
      <c r="F64" s="161">
        <v>4.88</v>
      </c>
      <c r="G64" s="161">
        <v>5.2</v>
      </c>
      <c r="H64" s="161">
        <v>2.8</v>
      </c>
      <c r="I64" s="161">
        <v>1.23</v>
      </c>
      <c r="J64" s="91">
        <v>26.22</v>
      </c>
      <c r="K64" s="89">
        <f t="shared" si="2"/>
        <v>44.87420845456101</v>
      </c>
      <c r="L64" s="79">
        <f t="shared" si="3"/>
        <v>47.87420845456101</v>
      </c>
    </row>
    <row r="65" spans="1:12" ht="12.75">
      <c r="A65" s="90" t="s">
        <v>105</v>
      </c>
      <c r="B65" s="201" t="s">
        <v>733</v>
      </c>
      <c r="C65" s="161">
        <v>4.76</v>
      </c>
      <c r="D65" s="161">
        <v>3.39</v>
      </c>
      <c r="E65" s="161">
        <v>3.91</v>
      </c>
      <c r="F65" s="161">
        <v>4.35</v>
      </c>
      <c r="G65" s="161">
        <v>4.71</v>
      </c>
      <c r="H65" s="161">
        <v>3.97</v>
      </c>
      <c r="I65" s="161">
        <v>0.87</v>
      </c>
      <c r="J65" s="91">
        <v>25.96</v>
      </c>
      <c r="K65" s="89">
        <f>(J65/J$9)*100</f>
        <v>44.42923155913058</v>
      </c>
      <c r="L65" s="79">
        <f>K65+E$4</f>
        <v>47.42923155913058</v>
      </c>
    </row>
    <row r="66" spans="1:12" ht="12.75">
      <c r="A66" s="90" t="s">
        <v>106</v>
      </c>
      <c r="B66" s="201" t="s">
        <v>1012</v>
      </c>
      <c r="C66" s="161">
        <v>5.05</v>
      </c>
      <c r="D66" s="161">
        <v>3.75</v>
      </c>
      <c r="E66" s="161">
        <v>3.23</v>
      </c>
      <c r="F66" s="161">
        <v>3.87</v>
      </c>
      <c r="G66" s="161">
        <v>5.21</v>
      </c>
      <c r="H66" s="161">
        <v>2.79</v>
      </c>
      <c r="I66" s="161">
        <v>0.97</v>
      </c>
      <c r="J66" s="91">
        <v>24.87</v>
      </c>
      <c r="K66" s="89">
        <f>(J66/J$9)*100</f>
        <v>42.563751497518396</v>
      </c>
      <c r="L66" s="79">
        <f>K66+E$4</f>
        <v>45.563751497518396</v>
      </c>
    </row>
    <row r="67" spans="1:12" ht="12.75">
      <c r="A67" s="90" t="s">
        <v>107</v>
      </c>
      <c r="B67" s="201" t="s">
        <v>1013</v>
      </c>
      <c r="C67" s="161">
        <v>3.4</v>
      </c>
      <c r="D67" s="161">
        <v>2.65</v>
      </c>
      <c r="E67" s="161">
        <v>2.56</v>
      </c>
      <c r="F67" s="161">
        <v>4.37</v>
      </c>
      <c r="G67" s="161">
        <v>4.5</v>
      </c>
      <c r="H67" s="161">
        <v>2.9</v>
      </c>
      <c r="I67" s="161">
        <v>1.35</v>
      </c>
      <c r="J67" s="91">
        <v>21.73</v>
      </c>
      <c r="K67" s="89">
        <f>(J67/J$9)*100</f>
        <v>37.18979976039705</v>
      </c>
      <c r="L67" s="79">
        <f>K67+E$4</f>
        <v>40.18979976039705</v>
      </c>
    </row>
    <row r="68" spans="1:12" ht="12.75">
      <c r="A68" s="90" t="s">
        <v>108</v>
      </c>
      <c r="B68" s="201" t="s">
        <v>810</v>
      </c>
      <c r="C68" s="161">
        <v>1.75</v>
      </c>
      <c r="D68" s="161">
        <v>1.87</v>
      </c>
      <c r="E68" s="161">
        <v>1.92</v>
      </c>
      <c r="F68" s="161">
        <v>2.38</v>
      </c>
      <c r="G68" s="161">
        <v>2.63</v>
      </c>
      <c r="H68" s="161">
        <v>1.23</v>
      </c>
      <c r="I68" s="161">
        <v>0.28</v>
      </c>
      <c r="J68" s="91">
        <v>12.06</v>
      </c>
      <c r="K68" s="89">
        <f>(J68/J$9)*100</f>
        <v>20.640082149580692</v>
      </c>
      <c r="L68" s="79">
        <f>K68+E$4</f>
        <v>23.640082149580692</v>
      </c>
    </row>
    <row r="69" spans="1:12" ht="12.75">
      <c r="A69" s="90" t="s">
        <v>109</v>
      </c>
      <c r="B69" s="201" t="s">
        <v>1014</v>
      </c>
      <c r="C69" s="161">
        <v>1.83</v>
      </c>
      <c r="D69" s="161">
        <v>1.44</v>
      </c>
      <c r="E69" s="161">
        <v>1.46</v>
      </c>
      <c r="F69" s="161">
        <v>0.65</v>
      </c>
      <c r="G69" s="161">
        <v>0</v>
      </c>
      <c r="H69" s="161">
        <v>0</v>
      </c>
      <c r="I69" s="161">
        <v>0</v>
      </c>
      <c r="J69" s="91">
        <v>5.380000000000001</v>
      </c>
      <c r="K69" s="89">
        <f>(J69/J$9)*100</f>
        <v>9.207598836214274</v>
      </c>
      <c r="L69" s="79">
        <f>K69+E$4</f>
        <v>12.207598836214274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76" t="s">
        <v>1030</v>
      </c>
      <c r="B1" s="276"/>
      <c r="C1" s="276"/>
      <c r="D1" s="276"/>
      <c r="E1" s="276"/>
      <c r="F1" s="276"/>
    </row>
    <row r="2" spans="1:5" s="1" customFormat="1" ht="12.75" customHeight="1">
      <c r="A2" s="67"/>
      <c r="B2" s="67"/>
      <c r="C2" s="67"/>
      <c r="D2" s="67"/>
      <c r="E2" s="67"/>
    </row>
    <row r="3" spans="1:6" ht="12.75" customHeight="1">
      <c r="A3" s="116"/>
      <c r="B3" s="116"/>
      <c r="C3" s="116"/>
      <c r="E3" s="117" t="s">
        <v>13</v>
      </c>
      <c r="F3" s="118"/>
    </row>
    <row r="4" spans="1:6" ht="12.75" customHeight="1">
      <c r="A4" s="116" t="s">
        <v>14</v>
      </c>
      <c r="B4" s="116"/>
      <c r="C4" s="145" t="s">
        <v>15</v>
      </c>
      <c r="E4" s="117">
        <v>3</v>
      </c>
      <c r="F4" s="118"/>
    </row>
    <row r="5" spans="1:6" ht="12.75" customHeight="1">
      <c r="A5" s="116" t="s">
        <v>16</v>
      </c>
      <c r="B5" s="116"/>
      <c r="C5" s="163">
        <v>44857</v>
      </c>
      <c r="D5" s="116"/>
      <c r="E5" s="116"/>
      <c r="F5" s="118"/>
    </row>
    <row r="6" spans="1:6" ht="12.75" customHeight="1">
      <c r="A6" s="116" t="s">
        <v>17</v>
      </c>
      <c r="B6" s="116"/>
      <c r="C6" s="285" t="s">
        <v>34</v>
      </c>
      <c r="D6" s="285"/>
      <c r="E6" s="285"/>
      <c r="F6" s="285"/>
    </row>
    <row r="7" spans="1:6" ht="12.75" customHeight="1" thickBot="1">
      <c r="A7" s="116" t="s">
        <v>19</v>
      </c>
      <c r="B7" s="116"/>
      <c r="C7" s="115">
        <f>COUNTA(B9:B80)</f>
        <v>50</v>
      </c>
      <c r="D7" s="116"/>
      <c r="E7" s="116"/>
      <c r="F7" s="118"/>
    </row>
    <row r="8" spans="1:6" ht="15" customHeight="1" thickBot="1">
      <c r="A8" s="59" t="s">
        <v>20</v>
      </c>
      <c r="B8" s="50"/>
      <c r="C8" s="50" t="s">
        <v>21</v>
      </c>
      <c r="D8" s="61" t="s">
        <v>22</v>
      </c>
      <c r="E8" s="50" t="s">
        <v>23</v>
      </c>
      <c r="F8" s="72" t="s">
        <v>3</v>
      </c>
    </row>
    <row r="9" spans="1:7" ht="12.75" customHeight="1">
      <c r="A9" s="36" t="s">
        <v>49</v>
      </c>
      <c r="B9" s="148" t="s">
        <v>768</v>
      </c>
      <c r="C9" s="220">
        <v>0.0006431712962962963</v>
      </c>
      <c r="D9" s="37">
        <f aca="true" t="shared" si="0" ref="D9:D40">(C$9/C9)*100</f>
        <v>100</v>
      </c>
      <c r="E9" s="38">
        <f aca="true" t="shared" si="1" ref="E9:E40">E$4+D9</f>
        <v>103</v>
      </c>
      <c r="F9" s="78">
        <f aca="true" t="shared" si="2" ref="F9:F40">C9-C$9</f>
        <v>0</v>
      </c>
      <c r="G9" s="9"/>
    </row>
    <row r="10" spans="1:6" ht="12.75" customHeight="1">
      <c r="A10" s="36" t="s">
        <v>50</v>
      </c>
      <c r="B10" s="149" t="s">
        <v>1018</v>
      </c>
      <c r="C10" s="219">
        <v>0.0006491898148148149</v>
      </c>
      <c r="D10" s="34">
        <f t="shared" si="0"/>
        <v>99.07291852380102</v>
      </c>
      <c r="E10" s="35">
        <f t="shared" si="1"/>
        <v>102.07291852380102</v>
      </c>
      <c r="F10" s="78">
        <f t="shared" si="2"/>
        <v>6.0185185185185905E-06</v>
      </c>
    </row>
    <row r="11" spans="1:6" ht="12.75" customHeight="1">
      <c r="A11" s="36" t="s">
        <v>51</v>
      </c>
      <c r="B11" s="149" t="s">
        <v>1019</v>
      </c>
      <c r="C11" s="219">
        <v>0.0007138888888888889</v>
      </c>
      <c r="D11" s="34">
        <f t="shared" si="0"/>
        <v>90.0940337224384</v>
      </c>
      <c r="E11" s="35">
        <f t="shared" si="1"/>
        <v>93.0940337224384</v>
      </c>
      <c r="F11" s="78">
        <f t="shared" si="2"/>
        <v>7.07175925925926E-05</v>
      </c>
    </row>
    <row r="12" spans="1:6" ht="12.75" customHeight="1">
      <c r="A12" s="36" t="s">
        <v>52</v>
      </c>
      <c r="B12" s="149" t="s">
        <v>680</v>
      </c>
      <c r="C12" s="219">
        <v>0.000744675925925926</v>
      </c>
      <c r="D12" s="34">
        <f t="shared" si="0"/>
        <v>86.36928815666771</v>
      </c>
      <c r="E12" s="35">
        <f t="shared" si="1"/>
        <v>89.36928815666771</v>
      </c>
      <c r="F12" s="78">
        <f t="shared" si="2"/>
        <v>0.00010150462962962967</v>
      </c>
    </row>
    <row r="13" spans="1:6" ht="12.75" customHeight="1">
      <c r="A13" s="36" t="s">
        <v>53</v>
      </c>
      <c r="B13" s="149" t="s">
        <v>1020</v>
      </c>
      <c r="C13" s="219">
        <v>0.0007494212962962962</v>
      </c>
      <c r="D13" s="34">
        <f t="shared" si="0"/>
        <v>85.82239382239383</v>
      </c>
      <c r="E13" s="35">
        <f t="shared" si="1"/>
        <v>88.82239382239383</v>
      </c>
      <c r="F13" s="78">
        <f t="shared" si="2"/>
        <v>0.0001062499999999999</v>
      </c>
    </row>
    <row r="14" spans="1:6" ht="12.75" customHeight="1">
      <c r="A14" s="36" t="s">
        <v>54</v>
      </c>
      <c r="B14" s="149" t="s">
        <v>1021</v>
      </c>
      <c r="C14" s="219">
        <v>0.0008431712962962963</v>
      </c>
      <c r="D14" s="34">
        <f t="shared" si="0"/>
        <v>76.28002745367193</v>
      </c>
      <c r="E14" s="35">
        <f t="shared" si="1"/>
        <v>79.28002745367193</v>
      </c>
      <c r="F14" s="78">
        <f t="shared" si="2"/>
        <v>0.00019999999999999998</v>
      </c>
    </row>
    <row r="15" spans="1:6" ht="12.75" customHeight="1">
      <c r="A15" s="36" t="s">
        <v>55</v>
      </c>
      <c r="B15" s="149" t="s">
        <v>823</v>
      </c>
      <c r="C15" s="219">
        <v>0.0008711805555555555</v>
      </c>
      <c r="D15" s="34">
        <f t="shared" si="0"/>
        <v>73.82755413843498</v>
      </c>
      <c r="E15" s="35">
        <f t="shared" si="1"/>
        <v>76.82755413843498</v>
      </c>
      <c r="F15" s="78">
        <f t="shared" si="2"/>
        <v>0.00022800925925925918</v>
      </c>
    </row>
    <row r="16" spans="1:6" ht="12.75" customHeight="1">
      <c r="A16" s="36" t="s">
        <v>56</v>
      </c>
      <c r="B16" s="149" t="s">
        <v>739</v>
      </c>
      <c r="C16" s="219">
        <v>0.0009460648148148148</v>
      </c>
      <c r="D16" s="34">
        <f t="shared" si="0"/>
        <v>67.98385123562515</v>
      </c>
      <c r="E16" s="35">
        <f t="shared" si="1"/>
        <v>70.98385123562515</v>
      </c>
      <c r="F16" s="78">
        <f t="shared" si="2"/>
        <v>0.00030289351851851853</v>
      </c>
    </row>
    <row r="17" spans="1:6" ht="12.75" customHeight="1">
      <c r="A17" s="36" t="s">
        <v>57</v>
      </c>
      <c r="B17" s="149" t="s">
        <v>684</v>
      </c>
      <c r="C17" s="219">
        <v>0.0009633101851851852</v>
      </c>
      <c r="D17" s="34">
        <f t="shared" si="0"/>
        <v>66.76679082061756</v>
      </c>
      <c r="E17" s="35">
        <f t="shared" si="1"/>
        <v>69.76679082061756</v>
      </c>
      <c r="F17" s="78">
        <f t="shared" si="2"/>
        <v>0.0003201388888888889</v>
      </c>
    </row>
    <row r="18" spans="1:6" ht="12.75" customHeight="1">
      <c r="A18" s="36" t="s">
        <v>58</v>
      </c>
      <c r="B18" s="149" t="s">
        <v>758</v>
      </c>
      <c r="C18" s="219">
        <v>0.0010040509259259258</v>
      </c>
      <c r="D18" s="34">
        <f t="shared" si="0"/>
        <v>64.05763688760808</v>
      </c>
      <c r="E18" s="35">
        <f t="shared" si="1"/>
        <v>67.05763688760808</v>
      </c>
      <c r="F18" s="78">
        <f t="shared" si="2"/>
        <v>0.0003608796296296295</v>
      </c>
    </row>
    <row r="19" spans="1:6" ht="12.75" customHeight="1">
      <c r="A19" s="36" t="s">
        <v>59</v>
      </c>
      <c r="B19" s="149" t="s">
        <v>718</v>
      </c>
      <c r="C19" s="219">
        <v>0.0010094907407407407</v>
      </c>
      <c r="D19" s="34">
        <f t="shared" si="0"/>
        <v>63.71245127264389</v>
      </c>
      <c r="E19" s="35">
        <f t="shared" si="1"/>
        <v>66.71245127264389</v>
      </c>
      <c r="F19" s="78">
        <f t="shared" si="2"/>
        <v>0.0003663194444444444</v>
      </c>
    </row>
    <row r="20" spans="1:6" ht="12.75" customHeight="1">
      <c r="A20" s="36" t="s">
        <v>60</v>
      </c>
      <c r="B20" s="149" t="s">
        <v>731</v>
      </c>
      <c r="C20" s="219">
        <v>0.0010137731481481482</v>
      </c>
      <c r="D20" s="34">
        <f t="shared" si="0"/>
        <v>63.44331544696883</v>
      </c>
      <c r="E20" s="35">
        <f t="shared" si="1"/>
        <v>66.44331544696882</v>
      </c>
      <c r="F20" s="78">
        <f t="shared" si="2"/>
        <v>0.0003706018518518519</v>
      </c>
    </row>
    <row r="21" spans="1:6" ht="12.75" customHeight="1">
      <c r="A21" s="36" t="s">
        <v>61</v>
      </c>
      <c r="B21" s="149" t="s">
        <v>759</v>
      </c>
      <c r="C21" s="219">
        <v>0.0010356481481481482</v>
      </c>
      <c r="D21" s="34">
        <f t="shared" si="0"/>
        <v>62.10326329906124</v>
      </c>
      <c r="E21" s="35">
        <f t="shared" si="1"/>
        <v>65.10326329906124</v>
      </c>
      <c r="F21" s="78">
        <f t="shared" si="2"/>
        <v>0.00039247685185185186</v>
      </c>
    </row>
    <row r="22" spans="1:6" ht="12.75" customHeight="1">
      <c r="A22" s="36" t="s">
        <v>62</v>
      </c>
      <c r="B22" s="149" t="s">
        <v>1022</v>
      </c>
      <c r="C22" s="219">
        <v>0.0010475694444444445</v>
      </c>
      <c r="D22" s="34">
        <f t="shared" si="0"/>
        <v>61.396530770080645</v>
      </c>
      <c r="E22" s="35">
        <f t="shared" si="1"/>
        <v>64.39653077008064</v>
      </c>
      <c r="F22" s="78">
        <f t="shared" si="2"/>
        <v>0.0004043981481481482</v>
      </c>
    </row>
    <row r="23" spans="1:6" ht="12.75" customHeight="1">
      <c r="A23" s="36" t="s">
        <v>63</v>
      </c>
      <c r="B23" s="149" t="s">
        <v>1023</v>
      </c>
      <c r="C23" s="219">
        <v>0.0010556712962962963</v>
      </c>
      <c r="D23" s="34">
        <f t="shared" si="0"/>
        <v>60.92533713408618</v>
      </c>
      <c r="E23" s="35">
        <f t="shared" si="1"/>
        <v>63.92533713408618</v>
      </c>
      <c r="F23" s="78">
        <f t="shared" si="2"/>
        <v>0.0004125</v>
      </c>
    </row>
    <row r="24" spans="1:6" ht="12.75" customHeight="1">
      <c r="A24" s="36" t="s">
        <v>64</v>
      </c>
      <c r="B24" s="149" t="s">
        <v>667</v>
      </c>
      <c r="C24" s="219">
        <v>0.0010693287037037036</v>
      </c>
      <c r="D24" s="34">
        <f t="shared" si="0"/>
        <v>60.14720207814699</v>
      </c>
      <c r="E24" s="35">
        <f t="shared" si="1"/>
        <v>63.14720207814699</v>
      </c>
      <c r="F24" s="78">
        <f t="shared" si="2"/>
        <v>0.0004261574074074073</v>
      </c>
    </row>
    <row r="25" spans="1:6" ht="12.75" customHeight="1">
      <c r="A25" s="36" t="s">
        <v>65</v>
      </c>
      <c r="B25" s="149" t="s">
        <v>751</v>
      </c>
      <c r="C25" s="219">
        <v>0.0010744212962962962</v>
      </c>
      <c r="D25" s="34">
        <f t="shared" si="0"/>
        <v>59.86211354088119</v>
      </c>
      <c r="E25" s="35">
        <f t="shared" si="1"/>
        <v>62.86211354088119</v>
      </c>
      <c r="F25" s="78">
        <f t="shared" si="2"/>
        <v>0.0004312499999999999</v>
      </c>
    </row>
    <row r="26" spans="1:6" ht="12.75" customHeight="1">
      <c r="A26" s="36" t="s">
        <v>66</v>
      </c>
      <c r="B26" s="149" t="s">
        <v>705</v>
      </c>
      <c r="C26" s="219">
        <v>0.0010821759259259259</v>
      </c>
      <c r="D26" s="34">
        <f t="shared" si="0"/>
        <v>59.43315508021391</v>
      </c>
      <c r="E26" s="35">
        <f t="shared" si="1"/>
        <v>62.43315508021391</v>
      </c>
      <c r="F26" s="78">
        <f t="shared" si="2"/>
        <v>0.0004390046296296296</v>
      </c>
    </row>
    <row r="27" spans="1:6" ht="12.75" customHeight="1">
      <c r="A27" s="36" t="s">
        <v>67</v>
      </c>
      <c r="B27" s="149" t="s">
        <v>668</v>
      </c>
      <c r="C27" s="219">
        <v>0.0010881944444444446</v>
      </c>
      <c r="D27" s="34">
        <f t="shared" si="0"/>
        <v>59.10444586258242</v>
      </c>
      <c r="E27" s="35">
        <f t="shared" si="1"/>
        <v>62.10444586258242</v>
      </c>
      <c r="F27" s="78">
        <f t="shared" si="2"/>
        <v>0.0004450231481481483</v>
      </c>
    </row>
    <row r="28" spans="1:6" ht="12.75" customHeight="1">
      <c r="A28" s="36" t="s">
        <v>68</v>
      </c>
      <c r="B28" s="149" t="s">
        <v>714</v>
      </c>
      <c r="C28" s="219">
        <v>0.0011142361111111112</v>
      </c>
      <c r="D28" s="34">
        <f t="shared" si="0"/>
        <v>57.72307053079879</v>
      </c>
      <c r="E28" s="35">
        <f t="shared" si="1"/>
        <v>60.72307053079879</v>
      </c>
      <c r="F28" s="78">
        <f t="shared" si="2"/>
        <v>0.0004710648148148149</v>
      </c>
    </row>
    <row r="29" spans="1:6" ht="12.75" customHeight="1">
      <c r="A29" s="36" t="s">
        <v>69</v>
      </c>
      <c r="B29" s="149" t="s">
        <v>1024</v>
      </c>
      <c r="C29" s="219">
        <v>0.0011400462962962963</v>
      </c>
      <c r="D29" s="34">
        <f t="shared" si="0"/>
        <v>56.41624365482233</v>
      </c>
      <c r="E29" s="35">
        <f t="shared" si="1"/>
        <v>59.41624365482233</v>
      </c>
      <c r="F29" s="78">
        <f t="shared" si="2"/>
        <v>0.000496875</v>
      </c>
    </row>
    <row r="30" spans="1:6" ht="12.75" customHeight="1">
      <c r="A30" s="36" t="s">
        <v>70</v>
      </c>
      <c r="B30" s="149" t="s">
        <v>727</v>
      </c>
      <c r="C30" s="219">
        <v>0.0011629629629629629</v>
      </c>
      <c r="D30" s="34">
        <f t="shared" si="0"/>
        <v>55.304538216560516</v>
      </c>
      <c r="E30" s="35">
        <f t="shared" si="1"/>
        <v>58.304538216560516</v>
      </c>
      <c r="F30" s="78">
        <f t="shared" si="2"/>
        <v>0.0005197916666666666</v>
      </c>
    </row>
    <row r="31" spans="1:6" ht="12.75" customHeight="1">
      <c r="A31" s="36" t="s">
        <v>71</v>
      </c>
      <c r="B31" s="149" t="s">
        <v>738</v>
      </c>
      <c r="C31" s="219">
        <v>0.0011644675925925926</v>
      </c>
      <c r="D31" s="34">
        <f t="shared" si="0"/>
        <v>55.23307822284067</v>
      </c>
      <c r="E31" s="35">
        <f t="shared" si="1"/>
        <v>58.23307822284067</v>
      </c>
      <c r="F31" s="78">
        <f t="shared" si="2"/>
        <v>0.0005212962962962963</v>
      </c>
    </row>
    <row r="32" spans="1:6" ht="12.75" customHeight="1">
      <c r="A32" s="36" t="s">
        <v>72</v>
      </c>
      <c r="B32" s="149" t="s">
        <v>701</v>
      </c>
      <c r="C32" s="219">
        <v>0.0011891203703703705</v>
      </c>
      <c r="D32" s="34">
        <f t="shared" si="0"/>
        <v>54.08798909869573</v>
      </c>
      <c r="E32" s="35">
        <f t="shared" si="1"/>
        <v>57.08798909869573</v>
      </c>
      <c r="F32" s="78">
        <f t="shared" si="2"/>
        <v>0.0005459490740740742</v>
      </c>
    </row>
    <row r="33" spans="1:6" ht="12.75" customHeight="1">
      <c r="A33" s="36" t="s">
        <v>73</v>
      </c>
      <c r="B33" s="149" t="s">
        <v>711</v>
      </c>
      <c r="C33" s="219">
        <v>0.0012052083333333333</v>
      </c>
      <c r="D33" s="34">
        <f t="shared" si="0"/>
        <v>53.36598482665899</v>
      </c>
      <c r="E33" s="35">
        <f t="shared" si="1"/>
        <v>56.36598482665899</v>
      </c>
      <c r="F33" s="78">
        <f t="shared" si="2"/>
        <v>0.000562037037037037</v>
      </c>
    </row>
    <row r="34" spans="1:6" ht="12.75" customHeight="1">
      <c r="A34" s="36" t="s">
        <v>74</v>
      </c>
      <c r="B34" s="149" t="s">
        <v>669</v>
      </c>
      <c r="C34" s="219">
        <v>0.0012461805555555555</v>
      </c>
      <c r="D34" s="34">
        <f t="shared" si="0"/>
        <v>51.61140521965265</v>
      </c>
      <c r="E34" s="35">
        <f t="shared" si="1"/>
        <v>54.61140521965265</v>
      </c>
      <c r="F34" s="78">
        <f t="shared" si="2"/>
        <v>0.0006030092592592592</v>
      </c>
    </row>
    <row r="35" spans="1:6" ht="12.75" customHeight="1">
      <c r="A35" s="36" t="s">
        <v>75</v>
      </c>
      <c r="B35" s="149" t="s">
        <v>740</v>
      </c>
      <c r="C35" s="219">
        <v>0.001255787037037037</v>
      </c>
      <c r="D35" s="34">
        <f t="shared" si="0"/>
        <v>51.216589861751146</v>
      </c>
      <c r="E35" s="35">
        <f t="shared" si="1"/>
        <v>54.216589861751146</v>
      </c>
      <c r="F35" s="78">
        <f t="shared" si="2"/>
        <v>0.0006126157407407407</v>
      </c>
    </row>
    <row r="36" spans="1:6" ht="12.75" customHeight="1">
      <c r="A36" s="36" t="s">
        <v>76</v>
      </c>
      <c r="B36" s="149" t="s">
        <v>881</v>
      </c>
      <c r="C36" s="219">
        <v>0.0012731481481481483</v>
      </c>
      <c r="D36" s="34">
        <f t="shared" si="0"/>
        <v>50.518181818181816</v>
      </c>
      <c r="E36" s="35">
        <f t="shared" si="1"/>
        <v>53.518181818181816</v>
      </c>
      <c r="F36" s="78">
        <f t="shared" si="2"/>
        <v>0.0006299768518518519</v>
      </c>
    </row>
    <row r="37" spans="1:6" ht="12.75" customHeight="1">
      <c r="A37" s="36" t="s">
        <v>77</v>
      </c>
      <c r="B37" s="149" t="s">
        <v>775</v>
      </c>
      <c r="C37" s="219">
        <v>0.001320601851851852</v>
      </c>
      <c r="D37" s="34">
        <f t="shared" si="0"/>
        <v>48.7028921998247</v>
      </c>
      <c r="E37" s="35">
        <f t="shared" si="1"/>
        <v>51.7028921998247</v>
      </c>
      <c r="F37" s="78">
        <f t="shared" si="2"/>
        <v>0.0006774305555555558</v>
      </c>
    </row>
    <row r="38" spans="1:6" ht="12.75" customHeight="1">
      <c r="A38" s="36" t="s">
        <v>78</v>
      </c>
      <c r="B38" s="149" t="s">
        <v>1025</v>
      </c>
      <c r="C38" s="219">
        <v>0.0013837962962962962</v>
      </c>
      <c r="D38" s="34">
        <f t="shared" si="0"/>
        <v>46.47875543660088</v>
      </c>
      <c r="E38" s="35">
        <f t="shared" si="1"/>
        <v>49.47875543660088</v>
      </c>
      <c r="F38" s="78">
        <f t="shared" si="2"/>
        <v>0.0007406249999999999</v>
      </c>
    </row>
    <row r="39" spans="1:6" ht="12.75" customHeight="1">
      <c r="A39" s="36" t="s">
        <v>79</v>
      </c>
      <c r="B39" s="149" t="s">
        <v>722</v>
      </c>
      <c r="C39" s="219">
        <v>0.001478587962962963</v>
      </c>
      <c r="D39" s="34">
        <f t="shared" si="0"/>
        <v>43.49902152641879</v>
      </c>
      <c r="E39" s="35">
        <f t="shared" si="1"/>
        <v>46.49902152641879</v>
      </c>
      <c r="F39" s="78">
        <f t="shared" si="2"/>
        <v>0.0008354166666666667</v>
      </c>
    </row>
    <row r="40" spans="1:6" ht="12.75" customHeight="1">
      <c r="A40" s="36" t="s">
        <v>80</v>
      </c>
      <c r="B40" s="149" t="s">
        <v>764</v>
      </c>
      <c r="C40" s="219">
        <v>0.0014836805555555556</v>
      </c>
      <c r="D40" s="34">
        <f t="shared" si="0"/>
        <v>43.34971526640143</v>
      </c>
      <c r="E40" s="35">
        <f t="shared" si="1"/>
        <v>46.34971526640143</v>
      </c>
      <c r="F40" s="78">
        <f t="shared" si="2"/>
        <v>0.0008405092592592593</v>
      </c>
    </row>
    <row r="41" spans="1:6" ht="12.75" customHeight="1">
      <c r="A41" s="36" t="s">
        <v>81</v>
      </c>
      <c r="B41" s="149" t="s">
        <v>870</v>
      </c>
      <c r="C41" s="219">
        <v>0.001498726851851852</v>
      </c>
      <c r="D41" s="34">
        <f aca="true" t="shared" si="3" ref="D41:D57">(C$9/C41)*100</f>
        <v>42.91451077303267</v>
      </c>
      <c r="E41" s="35">
        <f aca="true" t="shared" si="4" ref="E41:E57">E$4+D41</f>
        <v>45.91451077303267</v>
      </c>
      <c r="F41" s="78">
        <f aca="true" t="shared" si="5" ref="F41:F57">C41-C$9</f>
        <v>0.0008555555555555557</v>
      </c>
    </row>
    <row r="42" spans="1:6" ht="12.75" customHeight="1">
      <c r="A42" s="36" t="s">
        <v>82</v>
      </c>
      <c r="B42" s="149" t="s">
        <v>830</v>
      </c>
      <c r="C42" s="219">
        <v>0.001508912037037037</v>
      </c>
      <c r="D42" s="34">
        <f t="shared" si="3"/>
        <v>42.62483700237785</v>
      </c>
      <c r="E42" s="35">
        <f t="shared" si="4"/>
        <v>45.62483700237785</v>
      </c>
      <c r="F42" s="78">
        <f t="shared" si="5"/>
        <v>0.0008657407407407406</v>
      </c>
    </row>
    <row r="43" spans="1:6" ht="12.75" customHeight="1">
      <c r="A43" s="36" t="s">
        <v>83</v>
      </c>
      <c r="B43" s="149" t="s">
        <v>687</v>
      </c>
      <c r="C43" s="219">
        <v>0.0015190972222222222</v>
      </c>
      <c r="D43" s="34">
        <f t="shared" si="3"/>
        <v>42.33904761904762</v>
      </c>
      <c r="E43" s="35">
        <f t="shared" si="4"/>
        <v>45.33904761904762</v>
      </c>
      <c r="F43" s="78">
        <f t="shared" si="5"/>
        <v>0.0008759259259259259</v>
      </c>
    </row>
    <row r="44" spans="1:6" ht="12.75" customHeight="1">
      <c r="A44" s="36" t="s">
        <v>84</v>
      </c>
      <c r="B44" s="149" t="s">
        <v>690</v>
      </c>
      <c r="C44" s="219">
        <v>0.0015686342592592594</v>
      </c>
      <c r="D44" s="34">
        <f t="shared" si="3"/>
        <v>41.001992178853385</v>
      </c>
      <c r="E44" s="35">
        <f t="shared" si="4"/>
        <v>44.001992178853385</v>
      </c>
      <c r="F44" s="78">
        <f t="shared" si="5"/>
        <v>0.0009254629629629631</v>
      </c>
    </row>
    <row r="45" spans="1:6" ht="12.75" customHeight="1">
      <c r="A45" s="36" t="s">
        <v>85</v>
      </c>
      <c r="B45" s="149" t="s">
        <v>812</v>
      </c>
      <c r="C45" s="219">
        <v>0.0015890046296296297</v>
      </c>
      <c r="D45" s="34">
        <f t="shared" si="3"/>
        <v>40.47636390123097</v>
      </c>
      <c r="E45" s="35">
        <f t="shared" si="4"/>
        <v>43.47636390123097</v>
      </c>
      <c r="F45" s="78">
        <f t="shared" si="5"/>
        <v>0.0009458333333333334</v>
      </c>
    </row>
    <row r="46" spans="1:6" ht="12.75" customHeight="1">
      <c r="A46" s="36" t="s">
        <v>86</v>
      </c>
      <c r="B46" s="149" t="s">
        <v>1026</v>
      </c>
      <c r="C46" s="219">
        <v>0.0016125</v>
      </c>
      <c r="D46" s="34">
        <f t="shared" si="3"/>
        <v>39.88659201837497</v>
      </c>
      <c r="E46" s="35">
        <f t="shared" si="4"/>
        <v>42.88659201837497</v>
      </c>
      <c r="F46" s="78">
        <f t="shared" si="5"/>
        <v>0.0009693287037037037</v>
      </c>
    </row>
    <row r="47" spans="1:6" ht="12.75" customHeight="1">
      <c r="A47" s="36" t="s">
        <v>87</v>
      </c>
      <c r="B47" s="149" t="s">
        <v>1027</v>
      </c>
      <c r="C47" s="219">
        <v>0.0017072916666666666</v>
      </c>
      <c r="D47" s="34">
        <f t="shared" si="3"/>
        <v>37.67202223578063</v>
      </c>
      <c r="E47" s="35">
        <f t="shared" si="4"/>
        <v>40.67202223578063</v>
      </c>
      <c r="F47" s="78">
        <f t="shared" si="5"/>
        <v>0.0010641203703703702</v>
      </c>
    </row>
    <row r="48" spans="1:6" ht="12.75" customHeight="1">
      <c r="A48" s="36" t="s">
        <v>88</v>
      </c>
      <c r="B48" s="149" t="s">
        <v>811</v>
      </c>
      <c r="C48" s="219">
        <v>0.001711574074074074</v>
      </c>
      <c r="D48" s="34">
        <f t="shared" si="3"/>
        <v>37.5777657560184</v>
      </c>
      <c r="E48" s="35">
        <f t="shared" si="4"/>
        <v>40.5777657560184</v>
      </c>
      <c r="F48" s="78">
        <f t="shared" si="5"/>
        <v>0.0010684027777777775</v>
      </c>
    </row>
    <row r="49" spans="1:6" ht="12.75" customHeight="1">
      <c r="A49" s="36" t="s">
        <v>89</v>
      </c>
      <c r="B49" s="149" t="s">
        <v>1028</v>
      </c>
      <c r="C49" s="219">
        <v>0.001773148148148148</v>
      </c>
      <c r="D49" s="34">
        <f t="shared" si="3"/>
        <v>36.272845953002616</v>
      </c>
      <c r="E49" s="35">
        <f t="shared" si="4"/>
        <v>39.272845953002616</v>
      </c>
      <c r="F49" s="78">
        <f t="shared" si="5"/>
        <v>0.0011299768518518516</v>
      </c>
    </row>
    <row r="50" spans="1:6" ht="12.75" customHeight="1">
      <c r="A50" s="36" t="s">
        <v>90</v>
      </c>
      <c r="B50" s="149" t="s">
        <v>733</v>
      </c>
      <c r="C50" s="219">
        <v>0.0018510416666666666</v>
      </c>
      <c r="D50" s="34">
        <f t="shared" si="3"/>
        <v>34.746451572563</v>
      </c>
      <c r="E50" s="35">
        <f t="shared" si="4"/>
        <v>37.746451572563</v>
      </c>
      <c r="F50" s="78">
        <f t="shared" si="5"/>
        <v>0.0012078703703703704</v>
      </c>
    </row>
    <row r="51" spans="1:6" ht="12.75" customHeight="1">
      <c r="A51" s="36" t="s">
        <v>91</v>
      </c>
      <c r="B51" s="149" t="s">
        <v>851</v>
      </c>
      <c r="C51" s="219">
        <v>0.001929050925925926</v>
      </c>
      <c r="D51" s="34">
        <f t="shared" si="3"/>
        <v>33.34133317333653</v>
      </c>
      <c r="E51" s="35">
        <f t="shared" si="4"/>
        <v>36.34133317333653</v>
      </c>
      <c r="F51" s="78">
        <f t="shared" si="5"/>
        <v>0.0012858796296296299</v>
      </c>
    </row>
    <row r="52" spans="1:6" ht="12.75">
      <c r="A52" s="36" t="s">
        <v>92</v>
      </c>
      <c r="B52" s="149" t="s">
        <v>682</v>
      </c>
      <c r="C52" s="219">
        <v>0.0019916666666666663</v>
      </c>
      <c r="D52" s="34">
        <f t="shared" si="3"/>
        <v>32.293119479311954</v>
      </c>
      <c r="E52" s="35">
        <f t="shared" si="4"/>
        <v>35.293119479311954</v>
      </c>
      <c r="F52" s="78">
        <f t="shared" si="5"/>
        <v>0.0013484953703703701</v>
      </c>
    </row>
    <row r="53" spans="1:6" ht="12.75">
      <c r="A53" s="36" t="s">
        <v>93</v>
      </c>
      <c r="B53" s="149" t="s">
        <v>715</v>
      </c>
      <c r="C53" s="219">
        <v>0.0020730324074074075</v>
      </c>
      <c r="D53" s="34">
        <f t="shared" si="3"/>
        <v>31.025626709843113</v>
      </c>
      <c r="E53" s="35">
        <f t="shared" si="4"/>
        <v>34.02562670984311</v>
      </c>
      <c r="F53" s="78">
        <f t="shared" si="5"/>
        <v>0.0014298611111111113</v>
      </c>
    </row>
    <row r="54" spans="1:6" ht="12.75">
      <c r="A54" s="36" t="s">
        <v>94</v>
      </c>
      <c r="B54" s="149" t="s">
        <v>873</v>
      </c>
      <c r="C54" s="219">
        <v>0.002079513888888889</v>
      </c>
      <c r="D54" s="34">
        <f t="shared" si="3"/>
        <v>30.928925251850615</v>
      </c>
      <c r="E54" s="35">
        <f t="shared" si="4"/>
        <v>33.928925251850615</v>
      </c>
      <c r="F54" s="78">
        <f t="shared" si="5"/>
        <v>0.0014363425925925928</v>
      </c>
    </row>
    <row r="55" spans="1:6" ht="12.75">
      <c r="A55" s="36" t="s">
        <v>95</v>
      </c>
      <c r="B55" s="152" t="s">
        <v>695</v>
      </c>
      <c r="C55" s="219">
        <v>0.002336921296296296</v>
      </c>
      <c r="D55" s="34">
        <f t="shared" si="3"/>
        <v>27.52216334010203</v>
      </c>
      <c r="E55" s="35">
        <f t="shared" si="4"/>
        <v>30.52216334010203</v>
      </c>
      <c r="F55" s="78">
        <f t="shared" si="5"/>
        <v>0.00169375</v>
      </c>
    </row>
    <row r="56" spans="1:6" ht="12.75">
      <c r="A56" s="36" t="s">
        <v>96</v>
      </c>
      <c r="B56" s="149" t="s">
        <v>833</v>
      </c>
      <c r="C56" s="219">
        <v>0.0027261574074074076</v>
      </c>
      <c r="D56" s="34">
        <f t="shared" si="3"/>
        <v>23.59259573745436</v>
      </c>
      <c r="E56" s="35">
        <f t="shared" si="4"/>
        <v>26.59259573745436</v>
      </c>
      <c r="F56" s="78">
        <f t="shared" si="5"/>
        <v>0.0020829861111111114</v>
      </c>
    </row>
    <row r="57" spans="1:6" ht="12.75">
      <c r="A57" s="36" t="s">
        <v>97</v>
      </c>
      <c r="B57" s="149" t="s">
        <v>829</v>
      </c>
      <c r="C57" s="219">
        <v>0.0027261574074074076</v>
      </c>
      <c r="D57" s="34">
        <f t="shared" si="3"/>
        <v>23.59259573745436</v>
      </c>
      <c r="E57" s="35">
        <f t="shared" si="4"/>
        <v>26.59259573745436</v>
      </c>
      <c r="F57" s="78">
        <f t="shared" si="5"/>
        <v>0.0020829861111111114</v>
      </c>
    </row>
    <row r="58" spans="1:6" ht="12.75">
      <c r="A58" s="36" t="s">
        <v>98</v>
      </c>
      <c r="B58" s="149" t="s">
        <v>1029</v>
      </c>
      <c r="C58" s="219" t="s">
        <v>987</v>
      </c>
      <c r="D58" s="34"/>
      <c r="E58" s="35"/>
      <c r="F58" s="78"/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0" bestFit="1" customWidth="1"/>
    <col min="2" max="2" width="15.75390625" style="47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6" customWidth="1"/>
    <col min="20" max="20" width="4.875" style="0" bestFit="1" customWidth="1"/>
    <col min="21" max="21" width="3.875" style="0" bestFit="1" customWidth="1"/>
  </cols>
  <sheetData>
    <row r="1" spans="1:21" ht="32.25" customHeight="1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1:21" ht="13.5" customHeight="1">
      <c r="A2" s="232">
        <f>AVERAGE(D2:N2)</f>
        <v>20.636363636363637</v>
      </c>
      <c r="B2" s="179" t="s">
        <v>272</v>
      </c>
      <c r="C2" s="270" t="s">
        <v>337</v>
      </c>
      <c r="D2" s="49">
        <f>COUNTA(D5:D254)</f>
        <v>16</v>
      </c>
      <c r="E2" s="49">
        <f aca="true" t="shared" si="0" ref="E2:S2">COUNTA(E5:E254)</f>
        <v>22</v>
      </c>
      <c r="F2" s="49">
        <f t="shared" si="0"/>
        <v>25</v>
      </c>
      <c r="G2" s="49">
        <f t="shared" si="0"/>
        <v>25</v>
      </c>
      <c r="H2" s="49">
        <f t="shared" si="0"/>
        <v>33</v>
      </c>
      <c r="I2" s="49">
        <f t="shared" si="0"/>
        <v>22</v>
      </c>
      <c r="J2" s="49">
        <f t="shared" si="0"/>
        <v>32</v>
      </c>
      <c r="K2" s="49">
        <f t="shared" si="0"/>
        <v>20</v>
      </c>
      <c r="L2" s="49">
        <f t="shared" si="0"/>
        <v>11</v>
      </c>
      <c r="M2" s="49">
        <f t="shared" si="0"/>
        <v>9</v>
      </c>
      <c r="N2" s="49">
        <f t="shared" si="0"/>
        <v>12</v>
      </c>
      <c r="O2" s="49">
        <f t="shared" si="0"/>
        <v>8</v>
      </c>
      <c r="P2" s="49">
        <f t="shared" si="0"/>
        <v>6</v>
      </c>
      <c r="Q2" s="49">
        <f t="shared" si="0"/>
        <v>29</v>
      </c>
      <c r="R2" s="49">
        <f t="shared" si="0"/>
        <v>16</v>
      </c>
      <c r="S2" s="49">
        <f t="shared" si="0"/>
        <v>27</v>
      </c>
      <c r="T2" s="267" t="s">
        <v>1</v>
      </c>
      <c r="U2" s="267" t="s">
        <v>3</v>
      </c>
    </row>
    <row r="3" spans="1:21" ht="82.5" customHeight="1">
      <c r="A3" s="268" t="s">
        <v>1047</v>
      </c>
      <c r="B3" s="268"/>
      <c r="C3" s="270"/>
      <c r="D3" s="45" t="s">
        <v>664</v>
      </c>
      <c r="E3" s="45" t="s">
        <v>5</v>
      </c>
      <c r="F3" s="3" t="s">
        <v>6</v>
      </c>
      <c r="G3" s="46" t="s">
        <v>47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42</v>
      </c>
      <c r="N3" s="3" t="s">
        <v>43</v>
      </c>
      <c r="O3" s="3" t="s">
        <v>44</v>
      </c>
      <c r="P3" s="3" t="s">
        <v>45</v>
      </c>
      <c r="Q3" s="3" t="s">
        <v>46</v>
      </c>
      <c r="R3" s="46" t="s">
        <v>48</v>
      </c>
      <c r="S3" s="3" t="s">
        <v>7</v>
      </c>
      <c r="T3" s="267"/>
      <c r="U3" s="267"/>
    </row>
    <row r="4" spans="1:21" ht="15" customHeight="1">
      <c r="A4" s="268"/>
      <c r="B4" s="268"/>
      <c r="C4" s="270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67"/>
      <c r="U4" s="267"/>
    </row>
    <row r="5" spans="1:21" ht="12.75" customHeight="1">
      <c r="A5" s="233" t="s">
        <v>49</v>
      </c>
      <c r="B5" s="44" t="s">
        <v>690</v>
      </c>
      <c r="C5" s="166">
        <v>1978</v>
      </c>
      <c r="D5" s="222">
        <v>48.208908406524465</v>
      </c>
      <c r="E5" s="222">
        <v>65.37267080745343</v>
      </c>
      <c r="F5" s="222">
        <v>57.83044461190657</v>
      </c>
      <c r="G5" s="222">
        <v>7.722689075630252</v>
      </c>
      <c r="H5" s="222">
        <v>65.62264150943396</v>
      </c>
      <c r="I5" s="222">
        <v>91.93756362402443</v>
      </c>
      <c r="J5" s="222">
        <v>80.60781009972382</v>
      </c>
      <c r="K5" s="222">
        <v>73.9174856819628</v>
      </c>
      <c r="L5" s="222">
        <v>66.14243323442136</v>
      </c>
      <c r="M5" s="222"/>
      <c r="N5" s="222">
        <v>70.76</v>
      </c>
      <c r="O5" s="222">
        <v>75.40157211209842</v>
      </c>
      <c r="P5" s="222">
        <v>94.88275340393344</v>
      </c>
      <c r="Q5" s="222">
        <v>68.87369501968166</v>
      </c>
      <c r="R5" s="222">
        <v>44.001992178853385</v>
      </c>
      <c r="S5" s="222">
        <v>85.92753623188406</v>
      </c>
      <c r="T5" s="109">
        <f aca="true" t="shared" si="1" ref="T5:T36">IF((COUNTA(D5:S5)&gt;12),LARGE(D5:S5,1)+LARGE(D5:S5,2)+LARGE(D5:S5,3)+LARGE(D5:S5,4)+LARGE(D5:S5,5)+LARGE(D5:S5,6)+LARGE(D5:S5,7)+LARGE(D5:S5,8)+LARGE(D5:S5,9)+LARGE(D5:S5,10)+LARGE(D5:S5,11)+LARGE(D5:S5,12),SUM(D5:S5))</f>
        <v>897.276606336524</v>
      </c>
      <c r="U5" s="234">
        <f aca="true" t="shared" si="2" ref="U5:U36">T5-$T$5</f>
        <v>0</v>
      </c>
    </row>
    <row r="6" spans="1:21" ht="12.75" customHeight="1">
      <c r="A6" s="233" t="s">
        <v>50</v>
      </c>
      <c r="B6" s="44" t="s">
        <v>692</v>
      </c>
      <c r="C6" s="166">
        <v>1974</v>
      </c>
      <c r="D6" s="222">
        <v>79.60059572163551</v>
      </c>
      <c r="E6" s="222">
        <v>99.56725755995829</v>
      </c>
      <c r="F6" s="222">
        <v>68.8938598080058</v>
      </c>
      <c r="G6" s="222">
        <v>101</v>
      </c>
      <c r="H6" s="222">
        <v>78.35849056603774</v>
      </c>
      <c r="I6" s="222">
        <v>96.67269439421338</v>
      </c>
      <c r="J6" s="222">
        <v>82.77788500354413</v>
      </c>
      <c r="K6" s="222">
        <v>82.28966775037665</v>
      </c>
      <c r="L6" s="222">
        <v>83.39022498060513</v>
      </c>
      <c r="M6" s="222">
        <v>90.82691319979456</v>
      </c>
      <c r="N6" s="222"/>
      <c r="O6" s="222"/>
      <c r="P6" s="222"/>
      <c r="Q6" s="222"/>
      <c r="R6" s="222"/>
      <c r="S6" s="222"/>
      <c r="T6" s="109">
        <f t="shared" si="1"/>
        <v>863.3775889841713</v>
      </c>
      <c r="U6" s="234">
        <f t="shared" si="2"/>
        <v>-33.899017352352644</v>
      </c>
    </row>
    <row r="7" spans="1:21" ht="12.75" customHeight="1">
      <c r="A7" s="233" t="s">
        <v>51</v>
      </c>
      <c r="B7" s="44" t="s">
        <v>722</v>
      </c>
      <c r="C7" s="166">
        <v>1975</v>
      </c>
      <c r="D7" s="222">
        <v>35.77524575513851</v>
      </c>
      <c r="E7" s="222">
        <v>59.68319559228651</v>
      </c>
      <c r="F7" s="222">
        <v>49.70089858793325</v>
      </c>
      <c r="G7" s="222">
        <v>34.61344537815126</v>
      </c>
      <c r="H7" s="222">
        <v>40.15094339622642</v>
      </c>
      <c r="I7" s="222">
        <v>71.9607843137255</v>
      </c>
      <c r="J7" s="222">
        <v>63.26878600930183</v>
      </c>
      <c r="K7" s="222">
        <v>66.29803157034148</v>
      </c>
      <c r="L7" s="222">
        <v>66.20915032679738</v>
      </c>
      <c r="M7" s="222">
        <v>80.69542253521129</v>
      </c>
      <c r="N7" s="222">
        <v>93.38445807770961</v>
      </c>
      <c r="O7" s="222">
        <v>88.02350427350426</v>
      </c>
      <c r="P7" s="222"/>
      <c r="Q7" s="222">
        <v>64.66352900907067</v>
      </c>
      <c r="R7" s="222">
        <v>46.49902152641879</v>
      </c>
      <c r="S7" s="222"/>
      <c r="T7" s="109">
        <f t="shared" si="1"/>
        <v>790.5377252185272</v>
      </c>
      <c r="U7" s="234">
        <f t="shared" si="2"/>
        <v>-106.73888111799681</v>
      </c>
    </row>
    <row r="8" spans="1:21" ht="12.75" customHeight="1">
      <c r="A8" s="233" t="s">
        <v>52</v>
      </c>
      <c r="B8" s="44" t="s">
        <v>851</v>
      </c>
      <c r="C8" s="166">
        <v>1983</v>
      </c>
      <c r="D8" s="222">
        <v>69.53501991098618</v>
      </c>
      <c r="E8" s="222">
        <v>60.81920903954803</v>
      </c>
      <c r="F8" s="222">
        <v>37.454020267070746</v>
      </c>
      <c r="G8" s="222">
        <v>19.487394957983195</v>
      </c>
      <c r="H8" s="222">
        <v>53.358490566037744</v>
      </c>
      <c r="I8" s="222">
        <v>86.58291457286433</v>
      </c>
      <c r="J8" s="222">
        <v>77.98810782032014</v>
      </c>
      <c r="K8" s="222">
        <v>57.18997644035126</v>
      </c>
      <c r="L8" s="222">
        <v>72.15505913272011</v>
      </c>
      <c r="M8" s="222">
        <v>56.99034334763949</v>
      </c>
      <c r="N8" s="222"/>
      <c r="O8" s="222">
        <v>83.20998618511939</v>
      </c>
      <c r="P8" s="222"/>
      <c r="Q8" s="222">
        <v>62.849392435392765</v>
      </c>
      <c r="R8" s="222">
        <v>36.34133317333653</v>
      </c>
      <c r="S8" s="222">
        <v>59.550724637681164</v>
      </c>
      <c r="T8" s="109">
        <f t="shared" si="1"/>
        <v>777.6832443557314</v>
      </c>
      <c r="U8" s="234">
        <f t="shared" si="2"/>
        <v>-119.59336198079257</v>
      </c>
    </row>
    <row r="9" spans="1:21" ht="12.75" customHeight="1">
      <c r="A9" s="233" t="s">
        <v>53</v>
      </c>
      <c r="B9" s="44" t="s">
        <v>687</v>
      </c>
      <c r="C9" s="166">
        <v>1973</v>
      </c>
      <c r="D9" s="222"/>
      <c r="E9" s="222">
        <v>61.7435158501441</v>
      </c>
      <c r="F9" s="222">
        <v>31.210297766749388</v>
      </c>
      <c r="G9" s="222">
        <v>42.17647058823529</v>
      </c>
      <c r="H9" s="222">
        <v>61.37735849056604</v>
      </c>
      <c r="I9" s="222">
        <v>96.01290785227681</v>
      </c>
      <c r="J9" s="222">
        <v>64.16740203268488</v>
      </c>
      <c r="K9" s="222"/>
      <c r="L9" s="222">
        <v>73.06666666666666</v>
      </c>
      <c r="M9" s="222">
        <v>74.26997245179064</v>
      </c>
      <c r="N9" s="222">
        <v>40.04</v>
      </c>
      <c r="O9" s="222"/>
      <c r="P9" s="222">
        <v>99.0619967793881</v>
      </c>
      <c r="Q9" s="222">
        <v>56.944891322950525</v>
      </c>
      <c r="R9" s="222">
        <v>45.33904761904762</v>
      </c>
      <c r="S9" s="222">
        <v>59.26086956521739</v>
      </c>
      <c r="T9" s="109">
        <f t="shared" si="1"/>
        <v>773.461099218968</v>
      </c>
      <c r="U9" s="234">
        <f t="shared" si="2"/>
        <v>-123.81550711755597</v>
      </c>
    </row>
    <row r="10" spans="1:21" ht="12.75" customHeight="1">
      <c r="A10" s="233" t="s">
        <v>54</v>
      </c>
      <c r="B10" s="44" t="s">
        <v>759</v>
      </c>
      <c r="C10" s="166">
        <v>1975</v>
      </c>
      <c r="D10" s="222"/>
      <c r="E10" s="222"/>
      <c r="F10" s="222"/>
      <c r="G10" s="222">
        <v>80.83193277310924</v>
      </c>
      <c r="H10" s="222"/>
      <c r="I10" s="222"/>
      <c r="J10" s="222"/>
      <c r="K10" s="222"/>
      <c r="L10" s="222"/>
      <c r="M10" s="222">
        <v>98.62029646522237</v>
      </c>
      <c r="N10" s="222">
        <v>107.8529709997972</v>
      </c>
      <c r="O10" s="222">
        <v>96.19237267680424</v>
      </c>
      <c r="P10" s="222">
        <v>93.643108885179</v>
      </c>
      <c r="Q10" s="222">
        <v>70.70494608933765</v>
      </c>
      <c r="R10" s="222">
        <v>65.10326329906124</v>
      </c>
      <c r="S10" s="222">
        <v>62.15942028985507</v>
      </c>
      <c r="T10" s="109">
        <f t="shared" si="1"/>
        <v>675.1083114783661</v>
      </c>
      <c r="U10" s="234">
        <f t="shared" si="2"/>
        <v>-222.16829485815788</v>
      </c>
    </row>
    <row r="11" spans="1:21" ht="12.75" customHeight="1">
      <c r="A11" s="233" t="s">
        <v>55</v>
      </c>
      <c r="B11" s="44" t="s">
        <v>673</v>
      </c>
      <c r="C11" s="166">
        <v>1968</v>
      </c>
      <c r="D11" s="222"/>
      <c r="E11" s="222">
        <v>66.41045958795563</v>
      </c>
      <c r="F11" s="222"/>
      <c r="G11" s="222">
        <v>96.7983193277311</v>
      </c>
      <c r="H11" s="222">
        <v>42.9811320754717</v>
      </c>
      <c r="I11" s="222">
        <v>79.10231391134653</v>
      </c>
      <c r="J11" s="222"/>
      <c r="K11" s="222">
        <v>59.86939878405765</v>
      </c>
      <c r="L11" s="222">
        <v>75.06189821182944</v>
      </c>
      <c r="M11" s="222">
        <v>79.82646420824297</v>
      </c>
      <c r="N11" s="222"/>
      <c r="O11" s="222">
        <v>87.9025378545532</v>
      </c>
      <c r="P11" s="222"/>
      <c r="Q11" s="222"/>
      <c r="R11" s="222"/>
      <c r="S11" s="222">
        <v>59.550724637681164</v>
      </c>
      <c r="T11" s="109">
        <f t="shared" si="1"/>
        <v>647.5032485988693</v>
      </c>
      <c r="U11" s="234">
        <f t="shared" si="2"/>
        <v>-249.7733577376547</v>
      </c>
    </row>
    <row r="12" spans="1:21" ht="12.75" customHeight="1">
      <c r="A12" s="233" t="s">
        <v>56</v>
      </c>
      <c r="B12" s="44" t="s">
        <v>665</v>
      </c>
      <c r="C12" s="166">
        <v>1976</v>
      </c>
      <c r="D12" s="222"/>
      <c r="E12" s="222"/>
      <c r="F12" s="222"/>
      <c r="G12" s="222"/>
      <c r="H12" s="222">
        <v>75.52830188679245</v>
      </c>
      <c r="I12" s="222">
        <v>77.48373101952278</v>
      </c>
      <c r="J12" s="222">
        <v>82.5821174425186</v>
      </c>
      <c r="K12" s="222">
        <v>78.89128951557879</v>
      </c>
      <c r="L12" s="222"/>
      <c r="M12" s="222"/>
      <c r="N12" s="222"/>
      <c r="O12" s="222">
        <v>86.62122636582052</v>
      </c>
      <c r="P12" s="222"/>
      <c r="Q12" s="222">
        <v>79.55314051001196</v>
      </c>
      <c r="R12" s="222"/>
      <c r="S12" s="222">
        <v>89.69565217391305</v>
      </c>
      <c r="T12" s="109">
        <f t="shared" si="1"/>
        <v>570.355458914158</v>
      </c>
      <c r="U12" s="234">
        <f t="shared" si="2"/>
        <v>-326.92114742236595</v>
      </c>
    </row>
    <row r="13" spans="1:21" ht="12.75" customHeight="1">
      <c r="A13" s="233" t="s">
        <v>57</v>
      </c>
      <c r="B13" s="44" t="s">
        <v>805</v>
      </c>
      <c r="C13" s="166">
        <v>1983</v>
      </c>
      <c r="D13" s="222">
        <v>48.695479777954006</v>
      </c>
      <c r="E13" s="222">
        <v>67.92006525285481</v>
      </c>
      <c r="F13" s="222"/>
      <c r="G13" s="222">
        <v>9.403361344537815</v>
      </c>
      <c r="H13" s="222">
        <v>50.528301886792455</v>
      </c>
      <c r="I13" s="222"/>
      <c r="J13" s="222"/>
      <c r="K13" s="222"/>
      <c r="L13" s="222"/>
      <c r="M13" s="222">
        <v>78.35801946677952</v>
      </c>
      <c r="N13" s="222">
        <v>103.55337857211124</v>
      </c>
      <c r="O13" s="222"/>
      <c r="P13" s="222">
        <v>99.39724919093851</v>
      </c>
      <c r="Q13" s="222">
        <v>61.53157624507958</v>
      </c>
      <c r="R13" s="222"/>
      <c r="S13" s="222">
        <v>48.82608695652174</v>
      </c>
      <c r="T13" s="109">
        <f t="shared" si="1"/>
        <v>568.2135186935698</v>
      </c>
      <c r="U13" s="234">
        <f t="shared" si="2"/>
        <v>-329.0630876429542</v>
      </c>
    </row>
    <row r="14" spans="1:21" ht="12.75" customHeight="1">
      <c r="A14" s="233" t="s">
        <v>58</v>
      </c>
      <c r="B14" s="44" t="s">
        <v>714</v>
      </c>
      <c r="C14" s="166">
        <v>2004</v>
      </c>
      <c r="D14" s="222">
        <v>52.44274151885655</v>
      </c>
      <c r="E14" s="222">
        <v>65.52959501557633</v>
      </c>
      <c r="F14" s="222">
        <v>38.95927646535535</v>
      </c>
      <c r="G14" s="222">
        <v>43.016806722689076</v>
      </c>
      <c r="H14" s="222">
        <v>57.132075471698116</v>
      </c>
      <c r="I14" s="222">
        <v>80.15891032917139</v>
      </c>
      <c r="J14" s="222"/>
      <c r="K14" s="222">
        <v>55.053920813434</v>
      </c>
      <c r="L14" s="222">
        <v>67.4726609963548</v>
      </c>
      <c r="M14" s="222"/>
      <c r="N14" s="222">
        <v>38.09</v>
      </c>
      <c r="O14" s="222"/>
      <c r="P14" s="222"/>
      <c r="Q14" s="222"/>
      <c r="R14" s="222">
        <v>60.72307053079879</v>
      </c>
      <c r="S14" s="222"/>
      <c r="T14" s="109">
        <f t="shared" si="1"/>
        <v>558.5790578639344</v>
      </c>
      <c r="U14" s="234">
        <f t="shared" si="2"/>
        <v>-338.6975484725896</v>
      </c>
    </row>
    <row r="15" spans="1:21" ht="12.75" customHeight="1">
      <c r="A15" s="233" t="s">
        <v>59</v>
      </c>
      <c r="B15" s="44" t="s">
        <v>737</v>
      </c>
      <c r="C15" s="166">
        <v>2009</v>
      </c>
      <c r="D15" s="222">
        <v>81.80512963479231</v>
      </c>
      <c r="E15" s="222">
        <v>44.64539007092198</v>
      </c>
      <c r="F15" s="222">
        <v>96.2655305112699</v>
      </c>
      <c r="G15" s="222"/>
      <c r="H15" s="222">
        <v>61.37735849056604</v>
      </c>
      <c r="I15" s="222">
        <v>97.2313296903461</v>
      </c>
      <c r="J15" s="222">
        <v>70.44355324663013</v>
      </c>
      <c r="K15" s="222">
        <v>105</v>
      </c>
      <c r="L15" s="222"/>
      <c r="M15" s="222"/>
      <c r="N15" s="222"/>
      <c r="O15" s="222"/>
      <c r="P15" s="222"/>
      <c r="Q15" s="222"/>
      <c r="R15" s="222"/>
      <c r="S15" s="222"/>
      <c r="T15" s="109">
        <f t="shared" si="1"/>
        <v>556.7682916445265</v>
      </c>
      <c r="U15" s="234">
        <f t="shared" si="2"/>
        <v>-340.5083146919975</v>
      </c>
    </row>
    <row r="16" spans="1:21" ht="12.75" customHeight="1">
      <c r="A16" s="233" t="s">
        <v>60</v>
      </c>
      <c r="B16" s="44" t="s">
        <v>806</v>
      </c>
      <c r="C16" s="166">
        <v>1986</v>
      </c>
      <c r="D16" s="222">
        <v>53.73518485759774</v>
      </c>
      <c r="E16" s="222">
        <v>55.682217205919244</v>
      </c>
      <c r="F16" s="222">
        <v>61.189379398592465</v>
      </c>
      <c r="G16" s="222">
        <v>26.210084033613445</v>
      </c>
      <c r="H16" s="222">
        <v>61.37735849056604</v>
      </c>
      <c r="I16" s="222">
        <v>71.9607843137255</v>
      </c>
      <c r="J16" s="222"/>
      <c r="K16" s="222"/>
      <c r="L16" s="222"/>
      <c r="M16" s="222"/>
      <c r="N16" s="222"/>
      <c r="O16" s="222"/>
      <c r="P16" s="222">
        <v>76.99356252568141</v>
      </c>
      <c r="Q16" s="222">
        <v>51.39979462604826</v>
      </c>
      <c r="R16" s="222"/>
      <c r="S16" s="222">
        <v>37.811594202898554</v>
      </c>
      <c r="T16" s="109">
        <f t="shared" si="1"/>
        <v>496.35995965464264</v>
      </c>
      <c r="U16" s="234">
        <f t="shared" si="2"/>
        <v>-400.91664668188133</v>
      </c>
    </row>
    <row r="17" spans="1:21" ht="12.75" customHeight="1">
      <c r="A17" s="233" t="s">
        <v>61</v>
      </c>
      <c r="B17" s="44" t="s">
        <v>919</v>
      </c>
      <c r="C17" s="166"/>
      <c r="D17" s="222"/>
      <c r="E17" s="222"/>
      <c r="F17" s="222">
        <v>47.63256042203411</v>
      </c>
      <c r="G17" s="222">
        <v>56.46218487394958</v>
      </c>
      <c r="H17" s="222">
        <v>58.54716981132076</v>
      </c>
      <c r="I17" s="222">
        <v>96.56193571686529</v>
      </c>
      <c r="J17" s="222">
        <v>61.43629624399561</v>
      </c>
      <c r="K17" s="222">
        <v>65.66849246856717</v>
      </c>
      <c r="L17" s="222">
        <v>74.57337883959045</v>
      </c>
      <c r="M17" s="222"/>
      <c r="N17" s="222"/>
      <c r="O17" s="222"/>
      <c r="P17" s="222"/>
      <c r="Q17" s="222"/>
      <c r="R17" s="222"/>
      <c r="S17" s="222">
        <v>34.6231884057971</v>
      </c>
      <c r="T17" s="109">
        <f t="shared" si="1"/>
        <v>495.5052067821201</v>
      </c>
      <c r="U17" s="234">
        <f t="shared" si="2"/>
        <v>-401.77139955440384</v>
      </c>
    </row>
    <row r="18" spans="1:21" s="1" customFormat="1" ht="12.75" customHeight="1">
      <c r="A18" s="233" t="s">
        <v>62</v>
      </c>
      <c r="B18" s="44" t="s">
        <v>709</v>
      </c>
      <c r="C18" s="166">
        <v>2003</v>
      </c>
      <c r="D18" s="222">
        <v>88.86605783866058</v>
      </c>
      <c r="E18" s="222"/>
      <c r="F18" s="222">
        <v>69.76454395301892</v>
      </c>
      <c r="G18" s="222"/>
      <c r="H18" s="222"/>
      <c r="I18" s="222">
        <v>85.75682382133995</v>
      </c>
      <c r="J18" s="222">
        <v>71.76555667682217</v>
      </c>
      <c r="K18" s="222">
        <v>76.10446454625038</v>
      </c>
      <c r="L18" s="222"/>
      <c r="M18" s="222"/>
      <c r="N18" s="222">
        <v>40.04</v>
      </c>
      <c r="O18" s="222"/>
      <c r="P18" s="222"/>
      <c r="Q18" s="222"/>
      <c r="R18" s="222"/>
      <c r="S18" s="222"/>
      <c r="T18" s="109">
        <f t="shared" si="1"/>
        <v>432.297446836092</v>
      </c>
      <c r="U18" s="234">
        <f t="shared" si="2"/>
        <v>-464.979159500432</v>
      </c>
    </row>
    <row r="19" spans="1:21" s="1" customFormat="1" ht="12.75" customHeight="1">
      <c r="A19" s="233" t="s">
        <v>63</v>
      </c>
      <c r="B19" s="44" t="s">
        <v>881</v>
      </c>
      <c r="C19" s="166">
        <v>1960</v>
      </c>
      <c r="D19" s="222"/>
      <c r="E19" s="222"/>
      <c r="F19" s="222">
        <v>48.45227386306847</v>
      </c>
      <c r="G19" s="222">
        <v>53.10084033613446</v>
      </c>
      <c r="H19" s="222">
        <v>61.37735849056604</v>
      </c>
      <c r="I19" s="222"/>
      <c r="J19" s="222"/>
      <c r="K19" s="222"/>
      <c r="L19" s="222">
        <v>67.29860690490612</v>
      </c>
      <c r="M19" s="222">
        <v>83.75404530744338</v>
      </c>
      <c r="N19" s="222"/>
      <c r="O19" s="222"/>
      <c r="P19" s="222"/>
      <c r="Q19" s="222">
        <v>57.116036282731464</v>
      </c>
      <c r="R19" s="222">
        <v>53.518181818181816</v>
      </c>
      <c r="S19" s="222"/>
      <c r="T19" s="109">
        <f t="shared" si="1"/>
        <v>424.61734300303175</v>
      </c>
      <c r="U19" s="234">
        <f t="shared" si="2"/>
        <v>-472.6592633334922</v>
      </c>
    </row>
    <row r="20" spans="1:21" s="1" customFormat="1" ht="12.75" customHeight="1">
      <c r="A20" s="233" t="s">
        <v>64</v>
      </c>
      <c r="B20" s="44" t="s">
        <v>873</v>
      </c>
      <c r="C20" s="166"/>
      <c r="D20" s="222"/>
      <c r="E20" s="222">
        <v>69.30197522597926</v>
      </c>
      <c r="F20" s="222"/>
      <c r="G20" s="222">
        <v>21.168067226890756</v>
      </c>
      <c r="H20" s="222"/>
      <c r="I20" s="222"/>
      <c r="J20" s="222">
        <v>63.63087305679625</v>
      </c>
      <c r="K20" s="222">
        <v>62.94887039239002</v>
      </c>
      <c r="L20" s="222">
        <v>61.107509454349</v>
      </c>
      <c r="M20" s="222"/>
      <c r="N20" s="222"/>
      <c r="O20" s="222"/>
      <c r="P20" s="222"/>
      <c r="Q20" s="222">
        <v>52.73472531233954</v>
      </c>
      <c r="R20" s="222">
        <v>33.928925251850615</v>
      </c>
      <c r="S20" s="222">
        <v>56.94202898550724</v>
      </c>
      <c r="T20" s="109">
        <f t="shared" si="1"/>
        <v>421.76297490610267</v>
      </c>
      <c r="U20" s="234">
        <f t="shared" si="2"/>
        <v>-475.5136314304213</v>
      </c>
    </row>
    <row r="21" spans="1:21" s="1" customFormat="1" ht="12.75" customHeight="1">
      <c r="A21" s="233" t="s">
        <v>65</v>
      </c>
      <c r="B21" s="44" t="s">
        <v>726</v>
      </c>
      <c r="C21" s="166">
        <v>2008</v>
      </c>
      <c r="D21" s="222">
        <v>69.99174333569236</v>
      </c>
      <c r="E21" s="222"/>
      <c r="F21" s="222">
        <v>52.02964959568734</v>
      </c>
      <c r="G21" s="222"/>
      <c r="H21" s="222"/>
      <c r="I21" s="222">
        <v>96.92307692307693</v>
      </c>
      <c r="J21" s="222">
        <v>63.665944337722614</v>
      </c>
      <c r="K21" s="222">
        <v>64.35692101577249</v>
      </c>
      <c r="L21" s="222"/>
      <c r="M21" s="222"/>
      <c r="N21" s="222">
        <v>39.94</v>
      </c>
      <c r="O21" s="222"/>
      <c r="P21" s="222"/>
      <c r="Q21" s="222"/>
      <c r="R21" s="222"/>
      <c r="S21" s="222"/>
      <c r="T21" s="109">
        <f t="shared" si="1"/>
        <v>386.9073352079517</v>
      </c>
      <c r="U21" s="234">
        <f t="shared" si="2"/>
        <v>-510.3692711285723</v>
      </c>
    </row>
    <row r="22" spans="1:21" s="1" customFormat="1" ht="12.75" customHeight="1">
      <c r="A22" s="233" t="s">
        <v>66</v>
      </c>
      <c r="B22" s="44" t="s">
        <v>812</v>
      </c>
      <c r="C22" s="166">
        <v>2010</v>
      </c>
      <c r="D22" s="222"/>
      <c r="E22" s="222">
        <v>21.05548366224523</v>
      </c>
      <c r="F22" s="222">
        <v>25.299865146499943</v>
      </c>
      <c r="G22" s="222">
        <v>62.34453781512605</v>
      </c>
      <c r="H22" s="222">
        <v>39.20754716981132</v>
      </c>
      <c r="I22" s="222"/>
      <c r="J22" s="222">
        <v>31.709063060630047</v>
      </c>
      <c r="K22" s="222">
        <v>42.420816216838794</v>
      </c>
      <c r="L22" s="222"/>
      <c r="M22" s="222"/>
      <c r="N22" s="222"/>
      <c r="O22" s="222"/>
      <c r="P22" s="222"/>
      <c r="Q22" s="222"/>
      <c r="R22" s="222">
        <v>43.47636390123097</v>
      </c>
      <c r="S22" s="222">
        <v>28.246376811594203</v>
      </c>
      <c r="T22" s="109">
        <f t="shared" si="1"/>
        <v>293.7600537839766</v>
      </c>
      <c r="U22" s="234">
        <f t="shared" si="2"/>
        <v>-603.5165525525474</v>
      </c>
    </row>
    <row r="23" spans="1:21" ht="12.75" customHeight="1">
      <c r="A23" s="233" t="s">
        <v>67</v>
      </c>
      <c r="B23" s="44" t="s">
        <v>870</v>
      </c>
      <c r="C23" s="166">
        <v>1964</v>
      </c>
      <c r="D23" s="222"/>
      <c r="E23" s="222">
        <v>84.58386958386959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>
        <v>84.34010662911176</v>
      </c>
      <c r="P23" s="222"/>
      <c r="Q23" s="222">
        <v>64.59507102515829</v>
      </c>
      <c r="R23" s="222">
        <v>45.91451077303267</v>
      </c>
      <c r="S23" s="222"/>
      <c r="T23" s="109">
        <f t="shared" si="1"/>
        <v>279.4335580111723</v>
      </c>
      <c r="U23" s="234">
        <f t="shared" si="2"/>
        <v>-617.8430483253517</v>
      </c>
    </row>
    <row r="24" spans="1:21" ht="12.75" customHeight="1">
      <c r="A24" s="233" t="s">
        <v>68</v>
      </c>
      <c r="B24" s="44" t="s">
        <v>831</v>
      </c>
      <c r="C24" s="166"/>
      <c r="D24" s="222"/>
      <c r="E24" s="222"/>
      <c r="F24" s="222"/>
      <c r="G24" s="222"/>
      <c r="H24" s="222">
        <v>59.9622641509434</v>
      </c>
      <c r="I24" s="222"/>
      <c r="J24" s="222"/>
      <c r="K24" s="222"/>
      <c r="L24" s="222"/>
      <c r="M24" s="222"/>
      <c r="N24" s="222"/>
      <c r="O24" s="222">
        <v>75.40157211209842</v>
      </c>
      <c r="P24" s="222"/>
      <c r="Q24" s="222">
        <v>54.600205373951724</v>
      </c>
      <c r="R24" s="222"/>
      <c r="S24" s="222">
        <v>49.98550724637681</v>
      </c>
      <c r="T24" s="109">
        <f t="shared" si="1"/>
        <v>239.94954888337037</v>
      </c>
      <c r="U24" s="234">
        <f t="shared" si="2"/>
        <v>-657.3270574531537</v>
      </c>
    </row>
    <row r="25" spans="1:21" s="1" customFormat="1" ht="12.75" customHeight="1">
      <c r="A25" s="233" t="s">
        <v>69</v>
      </c>
      <c r="B25" s="44" t="s">
        <v>821</v>
      </c>
      <c r="C25" s="166"/>
      <c r="D25" s="222"/>
      <c r="E25" s="222"/>
      <c r="F25" s="222"/>
      <c r="G25" s="222">
        <v>51.42016806722689</v>
      </c>
      <c r="H25" s="222">
        <v>46.28301886792453</v>
      </c>
      <c r="I25" s="222"/>
      <c r="J25" s="222">
        <v>35.454851168895246</v>
      </c>
      <c r="K25" s="222">
        <v>33.58441596527757</v>
      </c>
      <c r="L25" s="222"/>
      <c r="M25" s="222"/>
      <c r="N25" s="222"/>
      <c r="O25" s="222"/>
      <c r="P25" s="222"/>
      <c r="Q25" s="222"/>
      <c r="R25" s="222"/>
      <c r="S25" s="222">
        <v>61.28985507246377</v>
      </c>
      <c r="T25" s="109">
        <f t="shared" si="1"/>
        <v>228.03230914178803</v>
      </c>
      <c r="U25" s="234">
        <f t="shared" si="2"/>
        <v>-669.244297194736</v>
      </c>
    </row>
    <row r="26" spans="1:21" s="1" customFormat="1" ht="12.75" customHeight="1">
      <c r="A26" s="233" t="s">
        <v>70</v>
      </c>
      <c r="B26" s="44" t="s">
        <v>811</v>
      </c>
      <c r="C26" s="166">
        <v>2013</v>
      </c>
      <c r="D26" s="222"/>
      <c r="E26" s="222">
        <v>19.061810154525386</v>
      </c>
      <c r="F26" s="222">
        <v>20.833333333333336</v>
      </c>
      <c r="G26" s="222">
        <v>1</v>
      </c>
      <c r="H26" s="222">
        <v>20.339622641509436</v>
      </c>
      <c r="I26" s="222"/>
      <c r="J26" s="222">
        <v>24.885684136475554</v>
      </c>
      <c r="K26" s="222">
        <v>64.35330654000731</v>
      </c>
      <c r="L26" s="222"/>
      <c r="M26" s="222"/>
      <c r="N26" s="222"/>
      <c r="O26" s="222"/>
      <c r="P26" s="222"/>
      <c r="Q26" s="222"/>
      <c r="R26" s="222">
        <v>40.5777657560184</v>
      </c>
      <c r="S26" s="222">
        <v>24.768115942028984</v>
      </c>
      <c r="T26" s="109">
        <f t="shared" si="1"/>
        <v>215.81963850389843</v>
      </c>
      <c r="U26" s="234">
        <f t="shared" si="2"/>
        <v>-681.4569678326255</v>
      </c>
    </row>
    <row r="27" spans="1:21" s="1" customFormat="1" ht="12.75" customHeight="1">
      <c r="A27" s="233" t="s">
        <v>71</v>
      </c>
      <c r="B27" s="44" t="s">
        <v>770</v>
      </c>
      <c r="C27" s="166">
        <v>1990</v>
      </c>
      <c r="D27" s="222"/>
      <c r="E27" s="222">
        <v>64.60244648318044</v>
      </c>
      <c r="F27" s="222"/>
      <c r="G27" s="222"/>
      <c r="H27" s="222"/>
      <c r="I27" s="222"/>
      <c r="J27" s="222"/>
      <c r="K27" s="222">
        <v>65.69871715033005</v>
      </c>
      <c r="L27" s="222">
        <v>77.57142857142858</v>
      </c>
      <c r="M27" s="222"/>
      <c r="N27" s="222"/>
      <c r="O27" s="222"/>
      <c r="P27" s="222"/>
      <c r="Q27" s="222"/>
      <c r="R27" s="222"/>
      <c r="S27" s="222"/>
      <c r="T27" s="109">
        <f t="shared" si="1"/>
        <v>207.87259220493908</v>
      </c>
      <c r="U27" s="234">
        <f t="shared" si="2"/>
        <v>-689.4040141315849</v>
      </c>
    </row>
    <row r="28" spans="1:21" s="1" customFormat="1" ht="12.75" customHeight="1">
      <c r="A28" s="233" t="s">
        <v>72</v>
      </c>
      <c r="B28" s="44" t="s">
        <v>742</v>
      </c>
      <c r="C28" s="166"/>
      <c r="D28" s="222"/>
      <c r="E28" s="222"/>
      <c r="F28" s="222">
        <v>69.9611632615498</v>
      </c>
      <c r="G28" s="222"/>
      <c r="H28" s="222"/>
      <c r="I28" s="222"/>
      <c r="J28" s="222">
        <v>56.88594497954487</v>
      </c>
      <c r="K28" s="222">
        <v>75.11725775124093</v>
      </c>
      <c r="L28" s="222"/>
      <c r="M28" s="222"/>
      <c r="N28" s="222"/>
      <c r="O28" s="222"/>
      <c r="P28" s="222"/>
      <c r="Q28" s="222"/>
      <c r="R28" s="222"/>
      <c r="S28" s="222"/>
      <c r="T28" s="109">
        <f t="shared" si="1"/>
        <v>201.96436599233562</v>
      </c>
      <c r="U28" s="234">
        <f t="shared" si="2"/>
        <v>-695.3122403441884</v>
      </c>
    </row>
    <row r="29" spans="1:21" ht="12.75" customHeight="1">
      <c r="A29" s="233" t="s">
        <v>73</v>
      </c>
      <c r="B29" s="44" t="s">
        <v>819</v>
      </c>
      <c r="C29" s="166"/>
      <c r="D29" s="222"/>
      <c r="E29" s="222"/>
      <c r="F29" s="222"/>
      <c r="G29" s="222"/>
      <c r="H29" s="222">
        <v>34.490566037735846</v>
      </c>
      <c r="I29" s="222"/>
      <c r="J29" s="222"/>
      <c r="K29" s="222">
        <v>54.78547349065278</v>
      </c>
      <c r="L29" s="222"/>
      <c r="M29" s="222"/>
      <c r="N29" s="222"/>
      <c r="O29" s="222"/>
      <c r="P29" s="222"/>
      <c r="Q29" s="222">
        <v>48.01112442238575</v>
      </c>
      <c r="R29" s="222"/>
      <c r="S29" s="222">
        <v>40.130434782608695</v>
      </c>
      <c r="T29" s="109">
        <f t="shared" si="1"/>
        <v>177.41759873338304</v>
      </c>
      <c r="U29" s="234">
        <f t="shared" si="2"/>
        <v>-719.859007603141</v>
      </c>
    </row>
    <row r="30" spans="1:21" ht="12.75" customHeight="1">
      <c r="A30" s="233" t="s">
        <v>74</v>
      </c>
      <c r="B30" s="44" t="s">
        <v>893</v>
      </c>
      <c r="C30" s="166">
        <v>1975</v>
      </c>
      <c r="D30" s="222"/>
      <c r="E30" s="222"/>
      <c r="F30" s="222"/>
      <c r="G30" s="222">
        <v>52.26050420168067</v>
      </c>
      <c r="H30" s="222">
        <v>64.67924528301887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>
        <v>56.65217391304348</v>
      </c>
      <c r="T30" s="109">
        <f t="shared" si="1"/>
        <v>173.59192339774302</v>
      </c>
      <c r="U30" s="234">
        <f t="shared" si="2"/>
        <v>-723.684682938781</v>
      </c>
    </row>
    <row r="31" spans="1:21" ht="12.75" customHeight="1">
      <c r="A31" s="233" t="s">
        <v>75</v>
      </c>
      <c r="B31" s="44" t="s">
        <v>854</v>
      </c>
      <c r="C31" s="166"/>
      <c r="D31" s="222">
        <v>29.887082204155373</v>
      </c>
      <c r="E31" s="222"/>
      <c r="F31" s="222">
        <v>36.794705062703216</v>
      </c>
      <c r="G31" s="222">
        <v>1</v>
      </c>
      <c r="H31" s="222">
        <v>51.943396226415096</v>
      </c>
      <c r="I31" s="222"/>
      <c r="J31" s="222"/>
      <c r="K31" s="222"/>
      <c r="L31" s="222"/>
      <c r="M31" s="222"/>
      <c r="N31" s="222"/>
      <c r="O31" s="222"/>
      <c r="P31" s="222"/>
      <c r="Q31" s="222">
        <v>52.3068629128872</v>
      </c>
      <c r="R31" s="222"/>
      <c r="S31" s="222"/>
      <c r="T31" s="109">
        <f t="shared" si="1"/>
        <v>171.93204640616088</v>
      </c>
      <c r="U31" s="234">
        <f t="shared" si="2"/>
        <v>-725.3445599303631</v>
      </c>
    </row>
    <row r="32" spans="1:21" ht="12.75" customHeight="1">
      <c r="A32" s="233" t="s">
        <v>76</v>
      </c>
      <c r="B32" s="44" t="s">
        <v>707</v>
      </c>
      <c r="C32" s="166">
        <v>1966</v>
      </c>
      <c r="D32" s="222"/>
      <c r="E32" s="222"/>
      <c r="F32" s="222"/>
      <c r="G32" s="222">
        <v>43.016806722689076</v>
      </c>
      <c r="H32" s="222">
        <v>59.490566037735846</v>
      </c>
      <c r="I32" s="222"/>
      <c r="J32" s="222"/>
      <c r="K32" s="222">
        <v>64.03694730466384</v>
      </c>
      <c r="L32" s="222"/>
      <c r="M32" s="222"/>
      <c r="N32" s="222"/>
      <c r="O32" s="222"/>
      <c r="P32" s="222"/>
      <c r="Q32" s="222"/>
      <c r="R32" s="222"/>
      <c r="S32" s="222"/>
      <c r="T32" s="109">
        <f t="shared" si="1"/>
        <v>166.54432006508875</v>
      </c>
      <c r="U32" s="234">
        <f t="shared" si="2"/>
        <v>-730.7322862714352</v>
      </c>
    </row>
    <row r="33" spans="1:21" ht="12.75" customHeight="1">
      <c r="A33" s="233" t="s">
        <v>77</v>
      </c>
      <c r="B33" s="44" t="s">
        <v>785</v>
      </c>
      <c r="C33" s="166"/>
      <c r="D33" s="222"/>
      <c r="E33" s="222"/>
      <c r="F33" s="222"/>
      <c r="G33" s="222"/>
      <c r="H33" s="222"/>
      <c r="I33" s="222"/>
      <c r="J33" s="222">
        <v>91.75001015422076</v>
      </c>
      <c r="K33" s="222"/>
      <c r="L33" s="222"/>
      <c r="M33" s="222"/>
      <c r="N33" s="222"/>
      <c r="O33" s="222"/>
      <c r="P33" s="222"/>
      <c r="Q33" s="222">
        <v>73.56306691767928</v>
      </c>
      <c r="R33" s="222"/>
      <c r="S33" s="222"/>
      <c r="T33" s="109">
        <f t="shared" si="1"/>
        <v>165.31307707190004</v>
      </c>
      <c r="U33" s="234">
        <f t="shared" si="2"/>
        <v>-731.963529264624</v>
      </c>
    </row>
    <row r="34" spans="1:21" s="1" customFormat="1" ht="12.75" customHeight="1">
      <c r="A34" s="233" t="s">
        <v>78</v>
      </c>
      <c r="B34" s="44" t="s">
        <v>750</v>
      </c>
      <c r="C34" s="166"/>
      <c r="D34" s="222"/>
      <c r="E34" s="222"/>
      <c r="F34" s="222">
        <v>48.40688966550176</v>
      </c>
      <c r="G34" s="222">
        <v>32.09243697478992</v>
      </c>
      <c r="H34" s="222">
        <v>42.509433962264154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>
        <v>39.84057971014493</v>
      </c>
      <c r="T34" s="109">
        <f t="shared" si="1"/>
        <v>162.84934031270078</v>
      </c>
      <c r="U34" s="234">
        <f t="shared" si="2"/>
        <v>-734.4272660238232</v>
      </c>
    </row>
    <row r="35" spans="1:21" s="1" customFormat="1" ht="12.75" customHeight="1">
      <c r="A35" s="233" t="s">
        <v>79</v>
      </c>
      <c r="B35" s="44" t="s">
        <v>976</v>
      </c>
      <c r="C35" s="166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>
        <v>38.09</v>
      </c>
      <c r="O35" s="222"/>
      <c r="P35" s="222">
        <v>108.78300803673937</v>
      </c>
      <c r="Q35" s="222"/>
      <c r="R35" s="222"/>
      <c r="S35" s="222"/>
      <c r="T35" s="109">
        <f t="shared" si="1"/>
        <v>146.87300803673938</v>
      </c>
      <c r="U35" s="234">
        <f t="shared" si="2"/>
        <v>-750.4035982997846</v>
      </c>
    </row>
    <row r="36" spans="1:21" s="1" customFormat="1" ht="12.75" customHeight="1">
      <c r="A36" s="233" t="s">
        <v>80</v>
      </c>
      <c r="B36" s="44" t="s">
        <v>1001</v>
      </c>
      <c r="C36" s="166">
        <v>1982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>
        <v>71.71470135204517</v>
      </c>
      <c r="R36" s="222"/>
      <c r="S36" s="222">
        <v>71.72463768115942</v>
      </c>
      <c r="T36" s="109">
        <f t="shared" si="1"/>
        <v>143.4393390332046</v>
      </c>
      <c r="U36" s="234">
        <f t="shared" si="2"/>
        <v>-753.8372673033193</v>
      </c>
    </row>
    <row r="37" spans="1:21" s="1" customFormat="1" ht="12.75" customHeight="1">
      <c r="A37" s="233" t="s">
        <v>81</v>
      </c>
      <c r="B37" s="44" t="s">
        <v>708</v>
      </c>
      <c r="C37" s="166">
        <v>1981</v>
      </c>
      <c r="D37" s="222"/>
      <c r="E37" s="222">
        <v>81.50266502665028</v>
      </c>
      <c r="F37" s="222">
        <v>60.3455233291299</v>
      </c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109">
        <f aca="true" t="shared" si="3" ref="T37:T68">IF((COUNTA(D37:S37)&gt;12),LARGE(D37:S37,1)+LARGE(D37:S37,2)+LARGE(D37:S37,3)+LARGE(D37:S37,4)+LARGE(D37:S37,5)+LARGE(D37:S37,6)+LARGE(D37:S37,7)+LARGE(D37:S37,8)+LARGE(D37:S37,9)+LARGE(D37:S37,10)+LARGE(D37:S37,11)+LARGE(D37:S37,12),SUM(D37:S37))</f>
        <v>141.84818835578017</v>
      </c>
      <c r="U37" s="234">
        <f aca="true" t="shared" si="4" ref="U37:U68">T37-$T$5</f>
        <v>-755.4284179807438</v>
      </c>
    </row>
    <row r="38" spans="1:21" s="1" customFormat="1" ht="12.75" customHeight="1">
      <c r="A38" s="233" t="s">
        <v>82</v>
      </c>
      <c r="B38" s="44" t="s">
        <v>686</v>
      </c>
      <c r="C38" s="166">
        <v>2000</v>
      </c>
      <c r="D38" s="222"/>
      <c r="E38" s="222"/>
      <c r="F38" s="222"/>
      <c r="G38" s="222"/>
      <c r="H38" s="222">
        <v>72.69811320754717</v>
      </c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>
        <v>67.3768115942029</v>
      </c>
      <c r="T38" s="109">
        <f t="shared" si="3"/>
        <v>140.07492480175006</v>
      </c>
      <c r="U38" s="234">
        <f t="shared" si="4"/>
        <v>-757.2016815347739</v>
      </c>
    </row>
    <row r="39" spans="1:21" ht="12.75" customHeight="1">
      <c r="A39" s="233" t="s">
        <v>83</v>
      </c>
      <c r="B39" s="44" t="s">
        <v>950</v>
      </c>
      <c r="C39" s="166">
        <v>2008</v>
      </c>
      <c r="D39" s="222"/>
      <c r="E39" s="222"/>
      <c r="F39" s="222"/>
      <c r="G39" s="222"/>
      <c r="H39" s="222"/>
      <c r="I39" s="222"/>
      <c r="J39" s="222"/>
      <c r="K39" s="222">
        <v>64.35330654000731</v>
      </c>
      <c r="L39" s="222"/>
      <c r="M39" s="222"/>
      <c r="N39" s="222"/>
      <c r="O39" s="222"/>
      <c r="P39" s="222"/>
      <c r="Q39" s="222">
        <v>73.13520451822693</v>
      </c>
      <c r="R39" s="222"/>
      <c r="S39" s="222"/>
      <c r="T39" s="109">
        <f t="shared" si="3"/>
        <v>137.48851105823422</v>
      </c>
      <c r="U39" s="234">
        <f t="shared" si="4"/>
        <v>-759.7880952782898</v>
      </c>
    </row>
    <row r="40" spans="1:21" ht="12.75" customHeight="1">
      <c r="A40" s="233" t="s">
        <v>84</v>
      </c>
      <c r="B40" s="44" t="s">
        <v>864</v>
      </c>
      <c r="C40" s="166"/>
      <c r="D40" s="222"/>
      <c r="E40" s="222">
        <v>44.25438596491228</v>
      </c>
      <c r="F40" s="222"/>
      <c r="G40" s="222"/>
      <c r="H40" s="222"/>
      <c r="I40" s="222">
        <v>89.16802610114192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109">
        <f t="shared" si="3"/>
        <v>133.4224120660542</v>
      </c>
      <c r="U40" s="234">
        <f t="shared" si="4"/>
        <v>-763.8541942704697</v>
      </c>
    </row>
    <row r="41" spans="1:21" ht="12.75">
      <c r="A41" s="233" t="s">
        <v>85</v>
      </c>
      <c r="B41" s="44" t="s">
        <v>862</v>
      </c>
      <c r="C41" s="166"/>
      <c r="D41" s="222"/>
      <c r="E41" s="222">
        <v>51.65173867228661</v>
      </c>
      <c r="F41" s="222"/>
      <c r="G41" s="222"/>
      <c r="H41" s="222"/>
      <c r="I41" s="222">
        <v>78.6283185840708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109">
        <f t="shared" si="3"/>
        <v>130.2800572563574</v>
      </c>
      <c r="U41" s="234">
        <f t="shared" si="4"/>
        <v>-766.9965490801666</v>
      </c>
    </row>
    <row r="42" spans="1:21" ht="12.75">
      <c r="A42" s="233" t="s">
        <v>86</v>
      </c>
      <c r="B42" s="44" t="s">
        <v>743</v>
      </c>
      <c r="C42" s="166">
        <v>1966</v>
      </c>
      <c r="D42" s="222"/>
      <c r="E42" s="222"/>
      <c r="F42" s="222"/>
      <c r="G42" s="222">
        <v>60.66386554621849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>
        <v>65.6376811594203</v>
      </c>
      <c r="T42" s="109">
        <f t="shared" si="3"/>
        <v>126.30154670563878</v>
      </c>
      <c r="U42" s="234">
        <f t="shared" si="4"/>
        <v>-770.9750596308852</v>
      </c>
    </row>
    <row r="43" spans="1:21" ht="12.75">
      <c r="A43" s="233" t="s">
        <v>87</v>
      </c>
      <c r="B43" s="44" t="s">
        <v>907</v>
      </c>
      <c r="C43" s="166">
        <v>1970</v>
      </c>
      <c r="D43" s="222"/>
      <c r="E43" s="222"/>
      <c r="F43" s="222"/>
      <c r="G43" s="222"/>
      <c r="H43" s="222">
        <v>51.943396226415096</v>
      </c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>
        <v>65.05797101449275</v>
      </c>
      <c r="T43" s="109">
        <f t="shared" si="3"/>
        <v>117.00136724090785</v>
      </c>
      <c r="U43" s="234">
        <f t="shared" si="4"/>
        <v>-780.2752390956161</v>
      </c>
    </row>
    <row r="44" spans="1:21" ht="12.75">
      <c r="A44" s="233" t="s">
        <v>88</v>
      </c>
      <c r="B44" s="44" t="s">
        <v>729</v>
      </c>
      <c r="C44" s="166">
        <v>1998</v>
      </c>
      <c r="D44" s="222"/>
      <c r="E44" s="222"/>
      <c r="F44" s="222"/>
      <c r="G44" s="222"/>
      <c r="H44" s="222"/>
      <c r="I44" s="222">
        <v>107.60330578512396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109">
        <f t="shared" si="3"/>
        <v>107.60330578512396</v>
      </c>
      <c r="U44" s="234">
        <f t="shared" si="4"/>
        <v>-789.6733005514</v>
      </c>
    </row>
    <row r="45" spans="1:21" ht="12.75">
      <c r="A45" s="233" t="s">
        <v>89</v>
      </c>
      <c r="B45" s="44" t="s">
        <v>691</v>
      </c>
      <c r="C45" s="166">
        <v>1977</v>
      </c>
      <c r="D45" s="222"/>
      <c r="E45" s="222"/>
      <c r="F45" s="222"/>
      <c r="G45" s="222"/>
      <c r="H45" s="222">
        <v>44.86792452830189</v>
      </c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>
        <v>62.15942028985507</v>
      </c>
      <c r="T45" s="109">
        <f t="shared" si="3"/>
        <v>107.02734481815696</v>
      </c>
      <c r="U45" s="234">
        <f t="shared" si="4"/>
        <v>-790.249261518367</v>
      </c>
    </row>
    <row r="46" spans="1:21" ht="12.75">
      <c r="A46" s="233" t="s">
        <v>90</v>
      </c>
      <c r="B46" s="44" t="s">
        <v>971</v>
      </c>
      <c r="C46" s="166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>
        <v>105.8798499358278</v>
      </c>
      <c r="O46" s="222"/>
      <c r="P46" s="222"/>
      <c r="Q46" s="222"/>
      <c r="R46" s="222"/>
      <c r="S46" s="222"/>
      <c r="T46" s="109">
        <f t="shared" si="3"/>
        <v>105.8798499358278</v>
      </c>
      <c r="U46" s="234">
        <f t="shared" si="4"/>
        <v>-791.3967564006962</v>
      </c>
    </row>
    <row r="47" spans="1:21" ht="12.75">
      <c r="A47" s="233" t="s">
        <v>91</v>
      </c>
      <c r="B47" s="44" t="s">
        <v>972</v>
      </c>
      <c r="C47" s="166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>
        <v>104.17238719629772</v>
      </c>
      <c r="O47" s="222"/>
      <c r="P47" s="222"/>
      <c r="Q47" s="222"/>
      <c r="R47" s="222"/>
      <c r="S47" s="222"/>
      <c r="T47" s="109">
        <f t="shared" si="3"/>
        <v>104.17238719629772</v>
      </c>
      <c r="U47" s="234">
        <f t="shared" si="4"/>
        <v>-793.1042191402263</v>
      </c>
    </row>
    <row r="48" spans="1:21" ht="12.75">
      <c r="A48" s="233" t="s">
        <v>92</v>
      </c>
      <c r="B48" s="44" t="s">
        <v>813</v>
      </c>
      <c r="C48" s="166"/>
      <c r="D48" s="222"/>
      <c r="E48" s="222"/>
      <c r="F48" s="222">
        <v>103</v>
      </c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109">
        <f t="shared" si="3"/>
        <v>103</v>
      </c>
      <c r="U48" s="234">
        <f t="shared" si="4"/>
        <v>-794.276606336524</v>
      </c>
    </row>
    <row r="49" spans="1:21" ht="12.75">
      <c r="A49" s="233" t="s">
        <v>93</v>
      </c>
      <c r="B49" s="44" t="s">
        <v>716</v>
      </c>
      <c r="C49" s="166">
        <v>1972</v>
      </c>
      <c r="D49" s="222"/>
      <c r="E49" s="222">
        <v>55.07907091672844</v>
      </c>
      <c r="F49" s="222">
        <v>46.36631302896651</v>
      </c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109">
        <f t="shared" si="3"/>
        <v>101.44538394569494</v>
      </c>
      <c r="U49" s="234">
        <f t="shared" si="4"/>
        <v>-795.831222390829</v>
      </c>
    </row>
    <row r="50" spans="1:21" ht="12.75">
      <c r="A50" s="233" t="s">
        <v>94</v>
      </c>
      <c r="B50" s="44" t="s">
        <v>724</v>
      </c>
      <c r="C50" s="166">
        <v>2008</v>
      </c>
      <c r="D50" s="222">
        <v>70.67342073897495</v>
      </c>
      <c r="E50" s="222">
        <v>27.01560316721006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109">
        <f t="shared" si="3"/>
        <v>97.68902390618501</v>
      </c>
      <c r="U50" s="234">
        <f t="shared" si="4"/>
        <v>-799.5875824303389</v>
      </c>
    </row>
    <row r="51" spans="1:21" ht="12.75">
      <c r="A51" s="233" t="s">
        <v>95</v>
      </c>
      <c r="B51" s="44" t="s">
        <v>814</v>
      </c>
      <c r="C51" s="166"/>
      <c r="D51" s="222"/>
      <c r="E51" s="222"/>
      <c r="F51" s="222">
        <v>97.4935064935065</v>
      </c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109">
        <f t="shared" si="3"/>
        <v>97.4935064935065</v>
      </c>
      <c r="U51" s="234">
        <f t="shared" si="4"/>
        <v>-799.7830998430175</v>
      </c>
    </row>
    <row r="52" spans="1:21" ht="12.75">
      <c r="A52" s="233" t="s">
        <v>96</v>
      </c>
      <c r="B52" s="44" t="s">
        <v>920</v>
      </c>
      <c r="C52" s="166"/>
      <c r="D52" s="222"/>
      <c r="E52" s="222"/>
      <c r="F52" s="222"/>
      <c r="G52" s="222"/>
      <c r="H52" s="222"/>
      <c r="I52" s="222">
        <v>96.06745604592753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109">
        <f t="shared" si="3"/>
        <v>96.06745604592753</v>
      </c>
      <c r="U52" s="234">
        <f t="shared" si="4"/>
        <v>-801.2091502905964</v>
      </c>
    </row>
    <row r="53" spans="1:21" ht="12.75">
      <c r="A53" s="233" t="s">
        <v>97</v>
      </c>
      <c r="B53" s="44" t="s">
        <v>922</v>
      </c>
      <c r="C53" s="166"/>
      <c r="D53" s="222"/>
      <c r="E53" s="222"/>
      <c r="F53" s="222"/>
      <c r="G53" s="222"/>
      <c r="H53" s="222"/>
      <c r="I53" s="222">
        <v>95.44483985765125</v>
      </c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109">
        <f t="shared" si="3"/>
        <v>95.44483985765125</v>
      </c>
      <c r="U53" s="234">
        <f t="shared" si="4"/>
        <v>-801.8317664788727</v>
      </c>
    </row>
    <row r="54" spans="1:21" ht="12.75">
      <c r="A54" s="233" t="s">
        <v>98</v>
      </c>
      <c r="B54" s="44" t="s">
        <v>712</v>
      </c>
      <c r="C54" s="166">
        <v>1983</v>
      </c>
      <c r="D54" s="222"/>
      <c r="E54" s="222"/>
      <c r="F54" s="222"/>
      <c r="G54" s="222"/>
      <c r="H54" s="222"/>
      <c r="I54" s="222">
        <v>92.62761219595752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109">
        <f t="shared" si="3"/>
        <v>92.62761219595752</v>
      </c>
      <c r="U54" s="234">
        <f t="shared" si="4"/>
        <v>-804.6489941405664</v>
      </c>
    </row>
    <row r="55" spans="1:21" ht="12.75">
      <c r="A55" s="233" t="s">
        <v>99</v>
      </c>
      <c r="B55" s="44" t="s">
        <v>934</v>
      </c>
      <c r="C55" s="166"/>
      <c r="D55" s="222"/>
      <c r="E55" s="222"/>
      <c r="F55" s="222"/>
      <c r="G55" s="222"/>
      <c r="H55" s="222"/>
      <c r="I55" s="222"/>
      <c r="J55" s="222">
        <v>91.00323122464766</v>
      </c>
      <c r="K55" s="222"/>
      <c r="L55" s="222"/>
      <c r="M55" s="222"/>
      <c r="N55" s="222"/>
      <c r="O55" s="222"/>
      <c r="P55" s="222"/>
      <c r="Q55" s="222"/>
      <c r="R55" s="222"/>
      <c r="S55" s="222"/>
      <c r="T55" s="109">
        <f t="shared" si="3"/>
        <v>91.00323122464766</v>
      </c>
      <c r="U55" s="234">
        <f t="shared" si="4"/>
        <v>-806.2733751118762</v>
      </c>
    </row>
    <row r="56" spans="1:21" ht="12.75">
      <c r="A56" s="233" t="s">
        <v>100</v>
      </c>
      <c r="B56" s="44" t="s">
        <v>868</v>
      </c>
      <c r="C56" s="166">
        <v>1988</v>
      </c>
      <c r="D56" s="222"/>
      <c r="E56" s="222">
        <v>88.19494584837547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109">
        <f t="shared" si="3"/>
        <v>88.19494584837547</v>
      </c>
      <c r="U56" s="234">
        <f t="shared" si="4"/>
        <v>-809.0816604881485</v>
      </c>
    </row>
    <row r="57" spans="1:21" ht="12.75">
      <c r="A57" s="233" t="s">
        <v>101</v>
      </c>
      <c r="B57" s="44" t="s">
        <v>935</v>
      </c>
      <c r="C57" s="166"/>
      <c r="D57" s="222"/>
      <c r="E57" s="222"/>
      <c r="F57" s="222"/>
      <c r="G57" s="222"/>
      <c r="H57" s="222"/>
      <c r="I57" s="222"/>
      <c r="J57" s="222">
        <v>86.09212256831037</v>
      </c>
      <c r="K57" s="222"/>
      <c r="L57" s="222"/>
      <c r="M57" s="222"/>
      <c r="N57" s="222"/>
      <c r="O57" s="222"/>
      <c r="P57" s="222"/>
      <c r="Q57" s="222"/>
      <c r="R57" s="222"/>
      <c r="S57" s="222"/>
      <c r="T57" s="109">
        <f t="shared" si="3"/>
        <v>86.09212256831037</v>
      </c>
      <c r="U57" s="234">
        <f t="shared" si="4"/>
        <v>-811.1844837682136</v>
      </c>
    </row>
    <row r="58" spans="1:21" ht="12.75">
      <c r="A58" s="233" t="s">
        <v>102</v>
      </c>
      <c r="B58" s="44" t="s">
        <v>936</v>
      </c>
      <c r="C58" s="166"/>
      <c r="D58" s="222"/>
      <c r="E58" s="222"/>
      <c r="F58" s="222"/>
      <c r="G58" s="222"/>
      <c r="H58" s="222"/>
      <c r="I58" s="222"/>
      <c r="J58" s="222">
        <v>85.73103398965259</v>
      </c>
      <c r="K58" s="222"/>
      <c r="L58" s="222"/>
      <c r="M58" s="222"/>
      <c r="N58" s="222"/>
      <c r="O58" s="222"/>
      <c r="P58" s="222"/>
      <c r="Q58" s="222"/>
      <c r="R58" s="222"/>
      <c r="S58" s="222"/>
      <c r="T58" s="109">
        <f t="shared" si="3"/>
        <v>85.73103398965259</v>
      </c>
      <c r="U58" s="234">
        <f t="shared" si="4"/>
        <v>-811.5455723468714</v>
      </c>
    </row>
    <row r="59" spans="1:21" ht="12.75">
      <c r="A59" s="233" t="s">
        <v>103</v>
      </c>
      <c r="B59" s="44" t="s">
        <v>939</v>
      </c>
      <c r="C59" s="166"/>
      <c r="D59" s="222"/>
      <c r="E59" s="222"/>
      <c r="F59" s="222"/>
      <c r="G59" s="222"/>
      <c r="H59" s="222"/>
      <c r="I59" s="222"/>
      <c r="J59" s="222">
        <v>84.90514683141423</v>
      </c>
      <c r="K59" s="222"/>
      <c r="L59" s="222"/>
      <c r="M59" s="222"/>
      <c r="N59" s="222"/>
      <c r="O59" s="222"/>
      <c r="P59" s="222"/>
      <c r="Q59" s="222"/>
      <c r="R59" s="222"/>
      <c r="S59" s="222"/>
      <c r="T59" s="109">
        <f t="shared" si="3"/>
        <v>84.90514683141423</v>
      </c>
      <c r="U59" s="234">
        <f t="shared" si="4"/>
        <v>-812.3714595051098</v>
      </c>
    </row>
    <row r="60" spans="1:21" ht="12.75">
      <c r="A60" s="233" t="s">
        <v>104</v>
      </c>
      <c r="B60" s="44" t="s">
        <v>997</v>
      </c>
      <c r="C60" s="166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>
        <v>84.72171829539619</v>
      </c>
      <c r="R60" s="222"/>
      <c r="S60" s="222"/>
      <c r="T60" s="109">
        <f t="shared" si="3"/>
        <v>84.72171829539619</v>
      </c>
      <c r="U60" s="234">
        <f t="shared" si="4"/>
        <v>-812.5548880411278</v>
      </c>
    </row>
    <row r="61" spans="1:21" ht="12.75">
      <c r="A61" s="233" t="s">
        <v>105</v>
      </c>
      <c r="B61" s="44" t="s">
        <v>960</v>
      </c>
      <c r="C61" s="166">
        <v>1971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>
        <v>80.08714596949892</v>
      </c>
      <c r="N61" s="222"/>
      <c r="O61" s="222"/>
      <c r="P61" s="222"/>
      <c r="Q61" s="222"/>
      <c r="R61" s="222"/>
      <c r="S61" s="222"/>
      <c r="T61" s="109">
        <f t="shared" si="3"/>
        <v>80.08714596949892</v>
      </c>
      <c r="U61" s="234">
        <f t="shared" si="4"/>
        <v>-817.189460367025</v>
      </c>
    </row>
    <row r="62" spans="1:21" ht="12.75">
      <c r="A62" s="233" t="s">
        <v>106</v>
      </c>
      <c r="B62" s="44" t="s">
        <v>844</v>
      </c>
      <c r="C62" s="166"/>
      <c r="D62" s="222">
        <v>79.8437924477044</v>
      </c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109">
        <f t="shared" si="3"/>
        <v>79.8437924477044</v>
      </c>
      <c r="U62" s="234">
        <f t="shared" si="4"/>
        <v>-817.4328138888195</v>
      </c>
    </row>
    <row r="63" spans="1:21" ht="12.75">
      <c r="A63" s="233" t="s">
        <v>107</v>
      </c>
      <c r="B63" s="44" t="s">
        <v>1021</v>
      </c>
      <c r="C63" s="166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>
        <v>79.28002745367193</v>
      </c>
      <c r="S63" s="222"/>
      <c r="T63" s="109">
        <f t="shared" si="3"/>
        <v>79.28002745367193</v>
      </c>
      <c r="U63" s="234">
        <f t="shared" si="4"/>
        <v>-817.9965788828521</v>
      </c>
    </row>
    <row r="64" spans="1:21" ht="12.75">
      <c r="A64" s="233" t="s">
        <v>108</v>
      </c>
      <c r="B64" s="44" t="s">
        <v>928</v>
      </c>
      <c r="C64" s="166"/>
      <c r="D64" s="222"/>
      <c r="E64" s="222"/>
      <c r="F64" s="222"/>
      <c r="G64" s="222"/>
      <c r="H64" s="222"/>
      <c r="I64" s="222">
        <v>78.6283185840708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09">
        <f t="shared" si="3"/>
        <v>78.6283185840708</v>
      </c>
      <c r="U64" s="234">
        <f t="shared" si="4"/>
        <v>-818.6482877524531</v>
      </c>
    </row>
    <row r="65" spans="1:21" ht="12.75">
      <c r="A65" s="233" t="s">
        <v>109</v>
      </c>
      <c r="B65" s="44" t="s">
        <v>938</v>
      </c>
      <c r="C65" s="166"/>
      <c r="D65" s="222"/>
      <c r="E65" s="222"/>
      <c r="F65" s="222"/>
      <c r="G65" s="222"/>
      <c r="H65" s="222"/>
      <c r="I65" s="222"/>
      <c r="J65" s="222">
        <v>78.21366110596753</v>
      </c>
      <c r="K65" s="222"/>
      <c r="L65" s="222"/>
      <c r="M65" s="222"/>
      <c r="N65" s="222"/>
      <c r="O65" s="222"/>
      <c r="P65" s="222"/>
      <c r="Q65" s="222"/>
      <c r="R65" s="222"/>
      <c r="S65" s="222"/>
      <c r="T65" s="109">
        <f t="shared" si="3"/>
        <v>78.21366110596753</v>
      </c>
      <c r="U65" s="234">
        <f t="shared" si="4"/>
        <v>-819.0629452305565</v>
      </c>
    </row>
    <row r="66" spans="1:21" ht="12.75">
      <c r="A66" s="233" t="s">
        <v>110</v>
      </c>
      <c r="B66" s="44" t="s">
        <v>700</v>
      </c>
      <c r="C66" s="166">
        <v>1986</v>
      </c>
      <c r="D66" s="222"/>
      <c r="E66" s="222"/>
      <c r="F66" s="222"/>
      <c r="G66" s="222"/>
      <c r="H66" s="222"/>
      <c r="I66" s="222"/>
      <c r="J66" s="222">
        <v>77.12206826893757</v>
      </c>
      <c r="K66" s="222"/>
      <c r="L66" s="222"/>
      <c r="M66" s="222"/>
      <c r="N66" s="222"/>
      <c r="O66" s="222"/>
      <c r="P66" s="222"/>
      <c r="Q66" s="222"/>
      <c r="R66" s="222"/>
      <c r="S66" s="222"/>
      <c r="T66" s="109">
        <f t="shared" si="3"/>
        <v>77.12206826893757</v>
      </c>
      <c r="U66" s="234">
        <f t="shared" si="4"/>
        <v>-820.1545380675864</v>
      </c>
    </row>
    <row r="67" spans="1:21" ht="12.75">
      <c r="A67" s="233" t="s">
        <v>111</v>
      </c>
      <c r="B67" s="44" t="s">
        <v>929</v>
      </c>
      <c r="C67" s="166"/>
      <c r="D67" s="222"/>
      <c r="E67" s="222"/>
      <c r="F67" s="222"/>
      <c r="G67" s="222"/>
      <c r="H67" s="222"/>
      <c r="I67" s="222">
        <v>76.17382087970323</v>
      </c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109">
        <f t="shared" si="3"/>
        <v>76.17382087970323</v>
      </c>
      <c r="U67" s="234">
        <f t="shared" si="4"/>
        <v>-821.1027854568207</v>
      </c>
    </row>
    <row r="68" spans="1:21" ht="12.75">
      <c r="A68" s="233" t="s">
        <v>112</v>
      </c>
      <c r="B68" s="44" t="s">
        <v>848</v>
      </c>
      <c r="C68" s="166"/>
      <c r="D68" s="222">
        <v>74.03031821598597</v>
      </c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109">
        <f t="shared" si="3"/>
        <v>74.03031821598597</v>
      </c>
      <c r="U68" s="234">
        <f t="shared" si="4"/>
        <v>-823.246288120538</v>
      </c>
    </row>
    <row r="69" spans="1:21" ht="12.75">
      <c r="A69" s="233" t="s">
        <v>113</v>
      </c>
      <c r="B69" s="44" t="s">
        <v>849</v>
      </c>
      <c r="C69" s="166"/>
      <c r="D69" s="222">
        <v>73.60059760956176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109">
        <f aca="true" t="shared" si="5" ref="T69:T100">IF((COUNTA(D69:S69)&gt;12),LARGE(D69:S69,1)+LARGE(D69:S69,2)+LARGE(D69:S69,3)+LARGE(D69:S69,4)+LARGE(D69:S69,5)+LARGE(D69:S69,6)+LARGE(D69:S69,7)+LARGE(D69:S69,8)+LARGE(D69:S69,9)+LARGE(D69:S69,10)+LARGE(D69:S69,11)+LARGE(D69:S69,12),SUM(D69:S69))</f>
        <v>73.60059760956176</v>
      </c>
      <c r="U69" s="234">
        <f aca="true" t="shared" si="6" ref="U69:U100">T69-$T$5</f>
        <v>-823.6760087269622</v>
      </c>
    </row>
    <row r="70" spans="1:21" ht="12.75">
      <c r="A70" s="233" t="s">
        <v>114</v>
      </c>
      <c r="B70" s="44" t="s">
        <v>901</v>
      </c>
      <c r="C70" s="166">
        <v>1969</v>
      </c>
      <c r="D70" s="222"/>
      <c r="E70" s="222"/>
      <c r="F70" s="222"/>
      <c r="G70" s="222"/>
      <c r="H70" s="222">
        <v>73.16981132075472</v>
      </c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109">
        <f t="shared" si="5"/>
        <v>73.16981132075472</v>
      </c>
      <c r="U70" s="234">
        <f t="shared" si="6"/>
        <v>-824.1067950157692</v>
      </c>
    </row>
    <row r="71" spans="1:21" ht="12.75">
      <c r="A71" s="233" t="s">
        <v>115</v>
      </c>
      <c r="B71" s="44" t="s">
        <v>696</v>
      </c>
      <c r="C71" s="166">
        <v>1978</v>
      </c>
      <c r="D71" s="222"/>
      <c r="E71" s="222"/>
      <c r="F71" s="222"/>
      <c r="G71" s="222"/>
      <c r="H71" s="222"/>
      <c r="I71" s="222"/>
      <c r="J71" s="222">
        <v>72.67052840757114</v>
      </c>
      <c r="K71" s="222"/>
      <c r="L71" s="222"/>
      <c r="M71" s="222"/>
      <c r="N71" s="222"/>
      <c r="O71" s="222"/>
      <c r="P71" s="222"/>
      <c r="Q71" s="222"/>
      <c r="R71" s="222"/>
      <c r="S71" s="222"/>
      <c r="T71" s="109">
        <f t="shared" si="5"/>
        <v>72.67052840757114</v>
      </c>
      <c r="U71" s="234">
        <f t="shared" si="6"/>
        <v>-824.6060779289528</v>
      </c>
    </row>
    <row r="72" spans="1:21" ht="12.75">
      <c r="A72" s="233" t="s">
        <v>116</v>
      </c>
      <c r="B72" s="44" t="s">
        <v>694</v>
      </c>
      <c r="C72" s="166">
        <v>1972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>
        <v>71.43478260869566</v>
      </c>
      <c r="T72" s="109">
        <f t="shared" si="5"/>
        <v>71.43478260869566</v>
      </c>
      <c r="U72" s="234">
        <f t="shared" si="6"/>
        <v>-825.8418237278283</v>
      </c>
    </row>
    <row r="73" spans="1:21" ht="12.75">
      <c r="A73" s="233" t="s">
        <v>117</v>
      </c>
      <c r="B73" s="44" t="s">
        <v>1003</v>
      </c>
      <c r="C73" s="166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>
        <v>68.61697758001027</v>
      </c>
      <c r="R73" s="222"/>
      <c r="S73" s="222"/>
      <c r="T73" s="109">
        <f t="shared" si="5"/>
        <v>68.61697758001027</v>
      </c>
      <c r="U73" s="234">
        <f t="shared" si="6"/>
        <v>-828.6596287565137</v>
      </c>
    </row>
    <row r="74" spans="1:21" ht="12.75">
      <c r="A74" s="233" t="s">
        <v>118</v>
      </c>
      <c r="B74" s="44" t="s">
        <v>676</v>
      </c>
      <c r="C74" s="166">
        <v>1969</v>
      </c>
      <c r="D74" s="222"/>
      <c r="E74" s="222"/>
      <c r="F74" s="222"/>
      <c r="G74" s="222"/>
      <c r="H74" s="222">
        <v>68.45283018867924</v>
      </c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109">
        <f t="shared" si="5"/>
        <v>68.45283018867924</v>
      </c>
      <c r="U74" s="234">
        <f t="shared" si="6"/>
        <v>-828.8237761478447</v>
      </c>
    </row>
    <row r="75" spans="1:21" ht="12.75">
      <c r="A75" s="233" t="s">
        <v>119</v>
      </c>
      <c r="B75" s="44" t="s">
        <v>940</v>
      </c>
      <c r="C75" s="166"/>
      <c r="D75" s="222"/>
      <c r="E75" s="222"/>
      <c r="F75" s="222"/>
      <c r="G75" s="222"/>
      <c r="H75" s="222"/>
      <c r="I75" s="222"/>
      <c r="J75" s="222">
        <v>67.4805676561227</v>
      </c>
      <c r="K75" s="222"/>
      <c r="L75" s="222"/>
      <c r="M75" s="222"/>
      <c r="N75" s="222"/>
      <c r="O75" s="222"/>
      <c r="P75" s="222"/>
      <c r="Q75" s="222"/>
      <c r="R75" s="222"/>
      <c r="S75" s="222"/>
      <c r="T75" s="109">
        <f t="shared" si="5"/>
        <v>67.4805676561227</v>
      </c>
      <c r="U75" s="234">
        <f t="shared" si="6"/>
        <v>-829.7960386804012</v>
      </c>
    </row>
    <row r="76" spans="1:21" ht="12.75">
      <c r="A76" s="233" t="s">
        <v>120</v>
      </c>
      <c r="B76" s="44" t="s">
        <v>930</v>
      </c>
      <c r="C76" s="166"/>
      <c r="D76" s="222"/>
      <c r="E76" s="222"/>
      <c r="F76" s="222"/>
      <c r="G76" s="222"/>
      <c r="H76" s="222"/>
      <c r="I76" s="222">
        <v>66.04691572545613</v>
      </c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109">
        <f t="shared" si="5"/>
        <v>66.04691572545613</v>
      </c>
      <c r="U76" s="234">
        <f t="shared" si="6"/>
        <v>-831.2296906110678</v>
      </c>
    </row>
    <row r="77" spans="1:21" ht="12.75">
      <c r="A77" s="233" t="s">
        <v>121</v>
      </c>
      <c r="B77" s="44" t="s">
        <v>1005</v>
      </c>
      <c r="C77" s="166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>
        <v>65.69039876775628</v>
      </c>
      <c r="R77" s="222"/>
      <c r="S77" s="222"/>
      <c r="T77" s="109">
        <f t="shared" si="5"/>
        <v>65.69039876775628</v>
      </c>
      <c r="U77" s="234">
        <f t="shared" si="6"/>
        <v>-831.5862075687677</v>
      </c>
    </row>
    <row r="78" spans="1:21" ht="12.75">
      <c r="A78" s="233" t="s">
        <v>122</v>
      </c>
      <c r="B78" s="44" t="s">
        <v>931</v>
      </c>
      <c r="C78" s="166"/>
      <c r="D78" s="222"/>
      <c r="E78" s="222"/>
      <c r="F78" s="222"/>
      <c r="G78" s="222">
        <v>64.8655462184874</v>
      </c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109">
        <f t="shared" si="5"/>
        <v>64.8655462184874</v>
      </c>
      <c r="U78" s="234">
        <f t="shared" si="6"/>
        <v>-832.4110601180366</v>
      </c>
    </row>
    <row r="79" spans="1:21" ht="12.75">
      <c r="A79" s="233" t="s">
        <v>123</v>
      </c>
      <c r="B79" s="44" t="s">
        <v>1022</v>
      </c>
      <c r="C79" s="166">
        <v>1983</v>
      </c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>
        <v>64.39653077008064</v>
      </c>
      <c r="S79" s="222"/>
      <c r="T79" s="109">
        <f t="shared" si="5"/>
        <v>64.39653077008064</v>
      </c>
      <c r="U79" s="234">
        <f t="shared" si="6"/>
        <v>-832.8800755664433</v>
      </c>
    </row>
    <row r="80" spans="1:21" ht="12.75">
      <c r="A80" s="233" t="s">
        <v>124</v>
      </c>
      <c r="B80" s="44" t="s">
        <v>745</v>
      </c>
      <c r="C80" s="166">
        <v>1968</v>
      </c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>
        <v>63.02898550724638</v>
      </c>
      <c r="T80" s="109">
        <f t="shared" si="5"/>
        <v>63.02898550724638</v>
      </c>
      <c r="U80" s="234">
        <f t="shared" si="6"/>
        <v>-834.2476208292776</v>
      </c>
    </row>
    <row r="81" spans="1:21" ht="12.75">
      <c r="A81" s="233" t="s">
        <v>125</v>
      </c>
      <c r="B81" s="44" t="s">
        <v>1006</v>
      </c>
      <c r="C81" s="166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>
        <v>61.53157624507956</v>
      </c>
      <c r="R81" s="222"/>
      <c r="S81" s="222"/>
      <c r="T81" s="109">
        <f t="shared" si="5"/>
        <v>61.53157624507956</v>
      </c>
      <c r="U81" s="234">
        <f t="shared" si="6"/>
        <v>-835.7450300914444</v>
      </c>
    </row>
    <row r="82" spans="1:21" ht="12.75">
      <c r="A82" s="233" t="s">
        <v>126</v>
      </c>
      <c r="B82" s="225" t="s">
        <v>1007</v>
      </c>
      <c r="C82" s="166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>
        <v>60.436248502481604</v>
      </c>
      <c r="R82" s="222"/>
      <c r="S82" s="222"/>
      <c r="T82" s="109">
        <f t="shared" si="5"/>
        <v>60.436248502481604</v>
      </c>
      <c r="U82" s="234">
        <f t="shared" si="6"/>
        <v>-836.8403578340424</v>
      </c>
    </row>
    <row r="83" spans="1:21" ht="12.75">
      <c r="A83" s="233" t="s">
        <v>127</v>
      </c>
      <c r="B83" s="44" t="s">
        <v>1008</v>
      </c>
      <c r="C83" s="166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>
        <v>60.12818757487592</v>
      </c>
      <c r="R83" s="222"/>
      <c r="S83" s="222"/>
      <c r="T83" s="109">
        <f t="shared" si="5"/>
        <v>60.12818757487592</v>
      </c>
      <c r="U83" s="234">
        <f t="shared" si="6"/>
        <v>-837.148418761648</v>
      </c>
    </row>
    <row r="84" spans="1:21" ht="12.75">
      <c r="A84" s="233" t="s">
        <v>128</v>
      </c>
      <c r="B84" s="44" t="s">
        <v>1024</v>
      </c>
      <c r="C84" s="166">
        <v>2001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>
        <v>59.41624365482233</v>
      </c>
      <c r="S84" s="222"/>
      <c r="T84" s="109">
        <f t="shared" si="5"/>
        <v>59.41624365482233</v>
      </c>
      <c r="U84" s="234">
        <f t="shared" si="6"/>
        <v>-837.8603626817016</v>
      </c>
    </row>
    <row r="85" spans="1:21" ht="12.75">
      <c r="A85" s="233" t="s">
        <v>129</v>
      </c>
      <c r="B85" s="44" t="s">
        <v>1009</v>
      </c>
      <c r="C85" s="166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>
        <v>56.92777682697244</v>
      </c>
      <c r="R85" s="222"/>
      <c r="S85" s="222"/>
      <c r="T85" s="109">
        <f t="shared" si="5"/>
        <v>56.92777682697244</v>
      </c>
      <c r="U85" s="234">
        <f t="shared" si="6"/>
        <v>-840.3488295095515</v>
      </c>
    </row>
    <row r="86" spans="1:21" ht="12.75">
      <c r="A86" s="233" t="s">
        <v>130</v>
      </c>
      <c r="B86" s="44" t="s">
        <v>904</v>
      </c>
      <c r="C86" s="166"/>
      <c r="D86" s="222"/>
      <c r="E86" s="222"/>
      <c r="F86" s="222"/>
      <c r="G86" s="222"/>
      <c r="H86" s="222">
        <v>56.188679245283026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109">
        <f t="shared" si="5"/>
        <v>56.188679245283026</v>
      </c>
      <c r="U86" s="234">
        <f t="shared" si="6"/>
        <v>-841.087927091241</v>
      </c>
    </row>
    <row r="87" spans="1:21" ht="12.75">
      <c r="A87" s="233" t="s">
        <v>131</v>
      </c>
      <c r="B87" s="44" t="s">
        <v>875</v>
      </c>
      <c r="C87" s="166">
        <v>1980</v>
      </c>
      <c r="D87" s="222"/>
      <c r="E87" s="222">
        <v>54.21663442940039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109">
        <f t="shared" si="5"/>
        <v>54.21663442940039</v>
      </c>
      <c r="U87" s="234">
        <f t="shared" si="6"/>
        <v>-843.0599719071236</v>
      </c>
    </row>
    <row r="88" spans="1:21" ht="12.75">
      <c r="A88" s="233" t="s">
        <v>132</v>
      </c>
      <c r="B88" s="44" t="s">
        <v>905</v>
      </c>
      <c r="C88" s="166">
        <v>1998</v>
      </c>
      <c r="D88" s="222"/>
      <c r="E88" s="222"/>
      <c r="F88" s="222"/>
      <c r="G88" s="222"/>
      <c r="H88" s="222">
        <v>53.83018867924528</v>
      </c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109">
        <f t="shared" si="5"/>
        <v>53.83018867924528</v>
      </c>
      <c r="U88" s="234">
        <f t="shared" si="6"/>
        <v>-843.4464176572787</v>
      </c>
    </row>
    <row r="89" spans="1:21" ht="12.75">
      <c r="A89" s="233" t="s">
        <v>133</v>
      </c>
      <c r="B89" s="44" t="s">
        <v>1010</v>
      </c>
      <c r="C89" s="166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>
        <v>53.367961663529</v>
      </c>
      <c r="R89" s="222"/>
      <c r="S89" s="222"/>
      <c r="T89" s="109">
        <f t="shared" si="5"/>
        <v>53.367961663529</v>
      </c>
      <c r="U89" s="234">
        <f t="shared" si="6"/>
        <v>-843.908644672995</v>
      </c>
    </row>
    <row r="90" spans="1:21" ht="12.75">
      <c r="A90" s="233" t="s">
        <v>134</v>
      </c>
      <c r="B90" s="44" t="s">
        <v>710</v>
      </c>
      <c r="C90" s="166">
        <v>1988</v>
      </c>
      <c r="D90" s="222"/>
      <c r="E90" s="222"/>
      <c r="F90" s="222"/>
      <c r="G90" s="222"/>
      <c r="H90" s="222">
        <v>51.943396226415096</v>
      </c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109">
        <f t="shared" si="5"/>
        <v>51.943396226415096</v>
      </c>
      <c r="U90" s="234">
        <f t="shared" si="6"/>
        <v>-845.3332101101089</v>
      </c>
    </row>
    <row r="91" spans="1:21" ht="12.75">
      <c r="A91" s="233" t="s">
        <v>135</v>
      </c>
      <c r="B91" s="44" t="s">
        <v>1011</v>
      </c>
      <c r="C91" s="166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>
        <v>51.45113811398253</v>
      </c>
      <c r="R91" s="222"/>
      <c r="S91" s="222"/>
      <c r="T91" s="109">
        <f t="shared" si="5"/>
        <v>51.45113811398253</v>
      </c>
      <c r="U91" s="234">
        <f t="shared" si="6"/>
        <v>-845.8254682225414</v>
      </c>
    </row>
    <row r="92" spans="1:21" ht="12.75">
      <c r="A92" s="233" t="s">
        <v>136</v>
      </c>
      <c r="B92" s="44" t="s">
        <v>1045</v>
      </c>
      <c r="C92" s="166">
        <v>1984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>
        <v>51.14492753623189</v>
      </c>
      <c r="T92" s="109">
        <f t="shared" si="5"/>
        <v>51.14492753623189</v>
      </c>
      <c r="U92" s="234">
        <f t="shared" si="6"/>
        <v>-846.1316788002921</v>
      </c>
    </row>
    <row r="93" spans="1:21" ht="12.75">
      <c r="A93" s="233" t="s">
        <v>137</v>
      </c>
      <c r="B93" s="44" t="s">
        <v>1025</v>
      </c>
      <c r="C93" s="166">
        <v>1979</v>
      </c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>
        <v>49.47875543660088</v>
      </c>
      <c r="S93" s="222"/>
      <c r="T93" s="109">
        <f t="shared" si="5"/>
        <v>49.47875543660088</v>
      </c>
      <c r="U93" s="234">
        <f t="shared" si="6"/>
        <v>-847.7978508999231</v>
      </c>
    </row>
    <row r="94" spans="1:21" ht="12.75">
      <c r="A94" s="233" t="s">
        <v>138</v>
      </c>
      <c r="B94" s="44" t="s">
        <v>853</v>
      </c>
      <c r="C94" s="166"/>
      <c r="D94" s="222">
        <v>48.208908406524465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109">
        <f t="shared" si="5"/>
        <v>48.208908406524465</v>
      </c>
      <c r="U94" s="234">
        <f t="shared" si="6"/>
        <v>-849.0676979299996</v>
      </c>
    </row>
    <row r="95" spans="1:21" ht="12.75">
      <c r="A95" s="233" t="s">
        <v>139</v>
      </c>
      <c r="B95" s="44" t="s">
        <v>1012</v>
      </c>
      <c r="C95" s="166">
        <v>2007</v>
      </c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>
        <v>45.563751497518396</v>
      </c>
      <c r="R95" s="222"/>
      <c r="S95" s="222"/>
      <c r="T95" s="109">
        <f t="shared" si="5"/>
        <v>45.563751497518396</v>
      </c>
      <c r="U95" s="234">
        <f t="shared" si="6"/>
        <v>-851.7128548390056</v>
      </c>
    </row>
    <row r="96" spans="1:21" ht="12.75">
      <c r="A96" s="233" t="s">
        <v>140</v>
      </c>
      <c r="B96" s="44" t="s">
        <v>810</v>
      </c>
      <c r="C96" s="166">
        <v>2017</v>
      </c>
      <c r="D96" s="222"/>
      <c r="E96" s="222"/>
      <c r="F96" s="222"/>
      <c r="G96" s="222"/>
      <c r="H96" s="222"/>
      <c r="I96" s="222"/>
      <c r="J96" s="222">
        <v>19.727401422145046</v>
      </c>
      <c r="K96" s="222"/>
      <c r="L96" s="222"/>
      <c r="M96" s="222"/>
      <c r="N96" s="222"/>
      <c r="O96" s="222"/>
      <c r="P96" s="222"/>
      <c r="Q96" s="222">
        <v>23.640082149580692</v>
      </c>
      <c r="R96" s="222"/>
      <c r="S96" s="222"/>
      <c r="T96" s="109">
        <f t="shared" si="5"/>
        <v>43.36748357172574</v>
      </c>
      <c r="U96" s="234">
        <f t="shared" si="6"/>
        <v>-853.9091227647982</v>
      </c>
    </row>
    <row r="97" spans="1:21" ht="12.75">
      <c r="A97" s="233" t="s">
        <v>141</v>
      </c>
      <c r="B97" s="225" t="s">
        <v>1026</v>
      </c>
      <c r="C97" s="166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>
        <v>42.88659201837497</v>
      </c>
      <c r="S97" s="222"/>
      <c r="T97" s="109">
        <f t="shared" si="5"/>
        <v>42.88659201837497</v>
      </c>
      <c r="U97" s="235">
        <f t="shared" si="6"/>
        <v>-854.390014318149</v>
      </c>
    </row>
    <row r="98" spans="1:21" ht="12.75">
      <c r="A98" s="233" t="s">
        <v>142</v>
      </c>
      <c r="B98" s="44" t="s">
        <v>898</v>
      </c>
      <c r="C98" s="166"/>
      <c r="D98" s="222"/>
      <c r="E98" s="222"/>
      <c r="F98" s="222"/>
      <c r="G98" s="222">
        <v>15.285714285714285</v>
      </c>
      <c r="H98" s="222">
        <v>27.41509433962264</v>
      </c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109">
        <f t="shared" si="5"/>
        <v>42.700808625336926</v>
      </c>
      <c r="U98" s="235">
        <f t="shared" si="6"/>
        <v>-854.5757977111871</v>
      </c>
    </row>
    <row r="99" spans="1:21" ht="12.75">
      <c r="A99" s="233" t="s">
        <v>143</v>
      </c>
      <c r="B99" s="44" t="s">
        <v>1013</v>
      </c>
      <c r="C99" s="166">
        <v>2010</v>
      </c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>
        <v>40.18979976039705</v>
      </c>
      <c r="R99" s="222"/>
      <c r="S99" s="222"/>
      <c r="T99" s="109">
        <f t="shared" si="5"/>
        <v>40.18979976039705</v>
      </c>
      <c r="U99" s="235">
        <f t="shared" si="6"/>
        <v>-857.086806576127</v>
      </c>
    </row>
    <row r="100" spans="1:21" ht="12.75">
      <c r="A100" s="233" t="s">
        <v>144</v>
      </c>
      <c r="B100" s="44" t="s">
        <v>974</v>
      </c>
      <c r="C100" s="166">
        <v>1987</v>
      </c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>
        <v>40.04</v>
      </c>
      <c r="O100" s="222"/>
      <c r="P100" s="222"/>
      <c r="Q100" s="222"/>
      <c r="R100" s="222"/>
      <c r="S100" s="222"/>
      <c r="T100" s="109">
        <f t="shared" si="5"/>
        <v>40.04</v>
      </c>
      <c r="U100" s="235">
        <f t="shared" si="6"/>
        <v>-857.236606336524</v>
      </c>
    </row>
    <row r="101" spans="1:21" ht="12.75">
      <c r="A101" s="233" t="s">
        <v>145</v>
      </c>
      <c r="B101" s="44" t="s">
        <v>885</v>
      </c>
      <c r="C101" s="166"/>
      <c r="D101" s="222"/>
      <c r="E101" s="222"/>
      <c r="F101" s="222">
        <v>39.66599475912115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109">
        <f aca="true" t="shared" si="7" ref="T101:T116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39.66599475912115</v>
      </c>
      <c r="U101" s="235">
        <f aca="true" t="shared" si="8" ref="U101:U132">T101-$T$5</f>
        <v>-857.6106115774028</v>
      </c>
    </row>
    <row r="102" spans="1:21" ht="12.75">
      <c r="A102" s="233" t="s">
        <v>146</v>
      </c>
      <c r="B102" s="44" t="s">
        <v>1044</v>
      </c>
      <c r="C102" s="166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>
        <v>38.391304347826086</v>
      </c>
      <c r="T102" s="109">
        <f t="shared" si="7"/>
        <v>38.391304347826086</v>
      </c>
      <c r="U102" s="235">
        <f t="shared" si="8"/>
        <v>-858.8853019886978</v>
      </c>
    </row>
    <row r="103" spans="1:21" ht="12.75">
      <c r="A103" s="233" t="s">
        <v>147</v>
      </c>
      <c r="B103" s="44" t="s">
        <v>769</v>
      </c>
      <c r="C103" s="166">
        <v>1979</v>
      </c>
      <c r="D103" s="222"/>
      <c r="E103" s="222"/>
      <c r="F103" s="222"/>
      <c r="G103" s="222">
        <v>37.134453781512605</v>
      </c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109">
        <f t="shared" si="7"/>
        <v>37.134453781512605</v>
      </c>
      <c r="U103" s="235">
        <f t="shared" si="8"/>
        <v>-860.1421525550113</v>
      </c>
    </row>
    <row r="104" spans="1:21" ht="12.75">
      <c r="A104" s="233" t="s">
        <v>148</v>
      </c>
      <c r="B104" s="44" t="s">
        <v>756</v>
      </c>
      <c r="C104" s="166"/>
      <c r="D104" s="222"/>
      <c r="E104" s="222"/>
      <c r="F104" s="222">
        <v>36.514509442653164</v>
      </c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109">
        <f t="shared" si="7"/>
        <v>36.514509442653164</v>
      </c>
      <c r="U104" s="235">
        <f t="shared" si="8"/>
        <v>-860.7620968938708</v>
      </c>
    </row>
    <row r="105" spans="1:21" ht="12.75">
      <c r="A105" s="233" t="s">
        <v>149</v>
      </c>
      <c r="B105" s="44" t="s">
        <v>832</v>
      </c>
      <c r="C105" s="166">
        <v>1983</v>
      </c>
      <c r="D105" s="222"/>
      <c r="E105" s="222"/>
      <c r="F105" s="222"/>
      <c r="G105" s="222"/>
      <c r="H105" s="222">
        <v>35.43396226415094</v>
      </c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109">
        <f t="shared" si="7"/>
        <v>35.43396226415094</v>
      </c>
      <c r="U105" s="235">
        <f t="shared" si="8"/>
        <v>-861.842644072373</v>
      </c>
    </row>
    <row r="106" spans="1:21" ht="12.75">
      <c r="A106" s="233" t="s">
        <v>150</v>
      </c>
      <c r="B106" s="44" t="s">
        <v>888</v>
      </c>
      <c r="C106" s="166"/>
      <c r="D106" s="222"/>
      <c r="E106" s="222"/>
      <c r="F106" s="222">
        <v>16.10990990990991</v>
      </c>
      <c r="G106" s="222"/>
      <c r="H106" s="222"/>
      <c r="I106" s="222"/>
      <c r="J106" s="222">
        <v>19.23484504041449</v>
      </c>
      <c r="K106" s="222"/>
      <c r="L106" s="222"/>
      <c r="M106" s="222"/>
      <c r="N106" s="222"/>
      <c r="O106" s="222"/>
      <c r="P106" s="222"/>
      <c r="Q106" s="222"/>
      <c r="R106" s="222"/>
      <c r="S106" s="222"/>
      <c r="T106" s="109">
        <f t="shared" si="7"/>
        <v>35.3447549503244</v>
      </c>
      <c r="U106" s="235">
        <f t="shared" si="8"/>
        <v>-861.9318513861996</v>
      </c>
    </row>
    <row r="107" spans="1:21" ht="12.75">
      <c r="A107" s="233" t="s">
        <v>151</v>
      </c>
      <c r="B107" s="44" t="s">
        <v>820</v>
      </c>
      <c r="C107" s="166">
        <v>1984</v>
      </c>
      <c r="D107" s="222"/>
      <c r="E107" s="222"/>
      <c r="F107" s="222"/>
      <c r="G107" s="222"/>
      <c r="H107" s="222">
        <v>32.60377358490566</v>
      </c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109">
        <f t="shared" si="7"/>
        <v>32.60377358490566</v>
      </c>
      <c r="U107" s="235">
        <f t="shared" si="8"/>
        <v>-864.6728327516183</v>
      </c>
    </row>
    <row r="108" spans="1:21" ht="12.75">
      <c r="A108" s="233" t="s">
        <v>152</v>
      </c>
      <c r="B108" s="44" t="s">
        <v>748</v>
      </c>
      <c r="C108" s="166">
        <v>1962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>
        <v>30.565217391304348</v>
      </c>
      <c r="T108" s="109">
        <f t="shared" si="7"/>
        <v>30.565217391304348</v>
      </c>
      <c r="U108" s="235">
        <f t="shared" si="8"/>
        <v>-866.7113889452196</v>
      </c>
    </row>
    <row r="109" spans="1:21" ht="12.75">
      <c r="A109" s="233" t="s">
        <v>153</v>
      </c>
      <c r="B109" s="44" t="s">
        <v>947</v>
      </c>
      <c r="C109" s="166"/>
      <c r="D109" s="222"/>
      <c r="E109" s="222"/>
      <c r="F109" s="222"/>
      <c r="G109" s="222"/>
      <c r="H109" s="222"/>
      <c r="I109" s="222"/>
      <c r="J109" s="222">
        <v>29.664837581289834</v>
      </c>
      <c r="K109" s="222"/>
      <c r="L109" s="222"/>
      <c r="M109" s="222"/>
      <c r="N109" s="222"/>
      <c r="O109" s="222"/>
      <c r="P109" s="222"/>
      <c r="Q109" s="222"/>
      <c r="R109" s="222"/>
      <c r="S109" s="222"/>
      <c r="T109" s="109">
        <f t="shared" si="7"/>
        <v>29.664837581289834</v>
      </c>
      <c r="U109" s="235">
        <f t="shared" si="8"/>
        <v>-867.6117687552342</v>
      </c>
    </row>
    <row r="110" spans="1:21" ht="12.75">
      <c r="A110" s="233" t="s">
        <v>154</v>
      </c>
      <c r="B110" s="44" t="s">
        <v>706</v>
      </c>
      <c r="C110" s="166">
        <v>1965</v>
      </c>
      <c r="D110" s="222"/>
      <c r="E110" s="222"/>
      <c r="F110" s="222"/>
      <c r="G110" s="222">
        <v>22.84873949579832</v>
      </c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109">
        <f t="shared" si="7"/>
        <v>22.84873949579832</v>
      </c>
      <c r="U110" s="235">
        <f t="shared" si="8"/>
        <v>-874.4278668407256</v>
      </c>
    </row>
    <row r="111" spans="1:21" ht="12.75">
      <c r="A111" s="233" t="s">
        <v>155</v>
      </c>
      <c r="B111" s="44" t="s">
        <v>757</v>
      </c>
      <c r="C111" s="166">
        <v>2016</v>
      </c>
      <c r="D111" s="222"/>
      <c r="E111" s="222"/>
      <c r="F111" s="222"/>
      <c r="G111" s="222"/>
      <c r="H111" s="222"/>
      <c r="I111" s="222"/>
      <c r="J111" s="222">
        <v>20.00530039047042</v>
      </c>
      <c r="K111" s="222"/>
      <c r="L111" s="222"/>
      <c r="M111" s="222"/>
      <c r="N111" s="222"/>
      <c r="O111" s="222"/>
      <c r="P111" s="222"/>
      <c r="Q111" s="222"/>
      <c r="R111" s="222"/>
      <c r="S111" s="222"/>
      <c r="T111" s="109">
        <f t="shared" si="7"/>
        <v>20.00530039047042</v>
      </c>
      <c r="U111" s="235">
        <f t="shared" si="8"/>
        <v>-877.2713059460535</v>
      </c>
    </row>
    <row r="112" spans="1:21" ht="12.75">
      <c r="A112" s="233" t="s">
        <v>156</v>
      </c>
      <c r="B112" s="44" t="s">
        <v>941</v>
      </c>
      <c r="C112" s="166"/>
      <c r="D112" s="222"/>
      <c r="E112" s="222"/>
      <c r="F112" s="222"/>
      <c r="G112" s="222"/>
      <c r="H112" s="222"/>
      <c r="I112" s="222"/>
      <c r="J112" s="222">
        <v>19.945920348370834</v>
      </c>
      <c r="K112" s="222"/>
      <c r="L112" s="222"/>
      <c r="M112" s="222"/>
      <c r="N112" s="222"/>
      <c r="O112" s="222"/>
      <c r="P112" s="222"/>
      <c r="Q112" s="222"/>
      <c r="R112" s="222"/>
      <c r="S112" s="222"/>
      <c r="T112" s="109">
        <f t="shared" si="7"/>
        <v>19.945920348370834</v>
      </c>
      <c r="U112" s="235">
        <f t="shared" si="8"/>
        <v>-877.3306859881532</v>
      </c>
    </row>
    <row r="113" spans="1:21" ht="12.75">
      <c r="A113" s="233" t="s">
        <v>157</v>
      </c>
      <c r="B113" s="44" t="s">
        <v>942</v>
      </c>
      <c r="C113" s="166"/>
      <c r="D113" s="222"/>
      <c r="E113" s="222"/>
      <c r="F113" s="222"/>
      <c r="G113" s="222"/>
      <c r="H113" s="222"/>
      <c r="I113" s="222"/>
      <c r="J113" s="222">
        <v>19.12425354102814</v>
      </c>
      <c r="K113" s="222"/>
      <c r="L113" s="222"/>
      <c r="M113" s="222"/>
      <c r="N113" s="222"/>
      <c r="O113" s="222"/>
      <c r="P113" s="222"/>
      <c r="Q113" s="222"/>
      <c r="R113" s="222"/>
      <c r="S113" s="222"/>
      <c r="T113" s="109">
        <f t="shared" si="7"/>
        <v>19.12425354102814</v>
      </c>
      <c r="U113" s="235">
        <f t="shared" si="8"/>
        <v>-878.1523527954959</v>
      </c>
    </row>
    <row r="114" spans="1:21" ht="12.75">
      <c r="A114" s="233" t="s">
        <v>158</v>
      </c>
      <c r="B114" s="44" t="s">
        <v>887</v>
      </c>
      <c r="C114" s="166"/>
      <c r="D114" s="222"/>
      <c r="E114" s="222"/>
      <c r="F114" s="222">
        <v>17.66935483870968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109">
        <f t="shared" si="7"/>
        <v>17.66935483870968</v>
      </c>
      <c r="U114" s="235">
        <f t="shared" si="8"/>
        <v>-879.6072514978143</v>
      </c>
    </row>
    <row r="115" spans="1:21" ht="12.75">
      <c r="A115" s="233" t="s">
        <v>159</v>
      </c>
      <c r="B115" s="44" t="s">
        <v>943</v>
      </c>
      <c r="C115" s="166"/>
      <c r="D115" s="222"/>
      <c r="E115" s="222"/>
      <c r="F115" s="222"/>
      <c r="G115" s="222"/>
      <c r="H115" s="222"/>
      <c r="I115" s="222"/>
      <c r="J115" s="222">
        <v>17.659598436640543</v>
      </c>
      <c r="K115" s="222"/>
      <c r="L115" s="222"/>
      <c r="M115" s="222"/>
      <c r="N115" s="222"/>
      <c r="O115" s="222"/>
      <c r="P115" s="222"/>
      <c r="Q115" s="222"/>
      <c r="R115" s="222"/>
      <c r="S115" s="222"/>
      <c r="T115" s="109">
        <f t="shared" si="7"/>
        <v>17.659598436640543</v>
      </c>
      <c r="U115" s="235">
        <f t="shared" si="8"/>
        <v>-879.6170078998834</v>
      </c>
    </row>
    <row r="116" spans="1:21" ht="12.75">
      <c r="A116" s="233" t="s">
        <v>160</v>
      </c>
      <c r="B116" s="44" t="s">
        <v>945</v>
      </c>
      <c r="C116" s="166"/>
      <c r="D116" s="222"/>
      <c r="E116" s="222"/>
      <c r="F116" s="222"/>
      <c r="G116" s="222"/>
      <c r="H116" s="222"/>
      <c r="I116" s="222"/>
      <c r="J116" s="222">
        <v>16.602379347240774</v>
      </c>
      <c r="K116" s="222"/>
      <c r="L116" s="222"/>
      <c r="M116" s="222"/>
      <c r="N116" s="222"/>
      <c r="O116" s="222"/>
      <c r="P116" s="222"/>
      <c r="Q116" s="222"/>
      <c r="R116" s="222"/>
      <c r="S116" s="222"/>
      <c r="T116" s="109">
        <f t="shared" si="7"/>
        <v>16.602379347240774</v>
      </c>
      <c r="U116" s="235">
        <f t="shared" si="8"/>
        <v>-880.6742269892832</v>
      </c>
    </row>
    <row r="117" spans="1:21" ht="12.75">
      <c r="A117" s="233" t="s">
        <v>161</v>
      </c>
      <c r="B117" s="44"/>
      <c r="C117" s="166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7"/>
      <c r="U117" s="235">
        <f t="shared" si="8"/>
        <v>-897.276606336524</v>
      </c>
    </row>
    <row r="118" spans="1:21" ht="12.75">
      <c r="A118" s="233" t="s">
        <v>162</v>
      </c>
      <c r="B118" s="44"/>
      <c r="C118" s="166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7"/>
      <c r="U118" s="235">
        <f t="shared" si="8"/>
        <v>-897.276606336524</v>
      </c>
    </row>
    <row r="119" spans="1:21" ht="12.75">
      <c r="A119" s="233" t="s">
        <v>163</v>
      </c>
      <c r="B119" s="44"/>
      <c r="C119" s="166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7"/>
      <c r="U119" s="235">
        <f t="shared" si="8"/>
        <v>-897.276606336524</v>
      </c>
    </row>
    <row r="120" spans="1:21" ht="12.75">
      <c r="A120" s="233" t="s">
        <v>164</v>
      </c>
      <c r="B120" s="44"/>
      <c r="C120" s="166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7"/>
      <c r="U120" s="235">
        <f t="shared" si="8"/>
        <v>-897.276606336524</v>
      </c>
    </row>
    <row r="121" spans="1:21" ht="12.75">
      <c r="A121" s="233" t="s">
        <v>165</v>
      </c>
      <c r="B121" s="225"/>
      <c r="C121" s="166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7"/>
      <c r="U121" s="235">
        <f t="shared" si="8"/>
        <v>-897.276606336524</v>
      </c>
    </row>
    <row r="122" spans="1:21" ht="12.75">
      <c r="A122" s="233" t="s">
        <v>166</v>
      </c>
      <c r="B122" s="225"/>
      <c r="C122" s="166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109"/>
      <c r="U122" s="31">
        <f t="shared" si="8"/>
        <v>-897.276606336524</v>
      </c>
    </row>
    <row r="123" spans="1:21" ht="12.75">
      <c r="A123" s="233" t="s">
        <v>167</v>
      </c>
      <c r="B123" s="44"/>
      <c r="C123" s="166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109"/>
      <c r="U123" s="31">
        <f t="shared" si="8"/>
        <v>-897.276606336524</v>
      </c>
    </row>
    <row r="124" spans="1:21" ht="12.75">
      <c r="A124" s="233" t="s">
        <v>168</v>
      </c>
      <c r="B124" s="44"/>
      <c r="C124" s="166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109"/>
      <c r="U124" s="31">
        <f t="shared" si="8"/>
        <v>-897.276606336524</v>
      </c>
    </row>
    <row r="125" spans="1:21" ht="12.75">
      <c r="A125" s="233" t="s">
        <v>169</v>
      </c>
      <c r="B125" s="44"/>
      <c r="C125" s="166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109"/>
      <c r="U125" s="31">
        <f t="shared" si="8"/>
        <v>-897.276606336524</v>
      </c>
    </row>
    <row r="126" spans="1:21" ht="12.75">
      <c r="A126" s="233" t="s">
        <v>311</v>
      </c>
      <c r="B126" s="44"/>
      <c r="C126" s="166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109"/>
      <c r="U126" s="31">
        <f t="shared" si="8"/>
        <v>-897.276606336524</v>
      </c>
    </row>
    <row r="127" spans="1:21" ht="12.75">
      <c r="A127" s="233" t="s">
        <v>170</v>
      </c>
      <c r="B127" s="44"/>
      <c r="C127" s="166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109"/>
      <c r="U127" s="31">
        <f t="shared" si="8"/>
        <v>-897.276606336524</v>
      </c>
    </row>
    <row r="128" spans="1:21" ht="12.75">
      <c r="A128" s="233" t="s">
        <v>171</v>
      </c>
      <c r="B128" s="44"/>
      <c r="C128" s="166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109"/>
      <c r="U128" s="31">
        <f t="shared" si="8"/>
        <v>-897.276606336524</v>
      </c>
    </row>
    <row r="129" spans="1:21" ht="12.75">
      <c r="A129" s="233" t="s">
        <v>172</v>
      </c>
      <c r="B129" s="44"/>
      <c r="C129" s="166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109"/>
      <c r="U129" s="31">
        <f t="shared" si="8"/>
        <v>-897.276606336524</v>
      </c>
    </row>
    <row r="130" spans="1:21" ht="12.75">
      <c r="A130" s="233" t="s">
        <v>173</v>
      </c>
      <c r="B130" s="44"/>
      <c r="C130" s="166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109"/>
      <c r="U130" s="31">
        <f t="shared" si="8"/>
        <v>-897.276606336524</v>
      </c>
    </row>
    <row r="131" spans="1:21" ht="12.75">
      <c r="A131" s="233" t="s">
        <v>174</v>
      </c>
      <c r="B131" s="44"/>
      <c r="C131" s="166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109"/>
      <c r="U131" s="31">
        <f t="shared" si="8"/>
        <v>-897.276606336524</v>
      </c>
    </row>
    <row r="132" spans="1:21" ht="12.75">
      <c r="A132" s="233" t="s">
        <v>175</v>
      </c>
      <c r="B132" s="44"/>
      <c r="C132" s="166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109"/>
      <c r="U132" s="31">
        <f t="shared" si="8"/>
        <v>-897.276606336524</v>
      </c>
    </row>
    <row r="133" spans="1:21" ht="12.75">
      <c r="A133" s="233" t="s">
        <v>176</v>
      </c>
      <c r="B133" s="248"/>
      <c r="C133" s="166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109"/>
      <c r="U133" s="31">
        <f aca="true" t="shared" si="9" ref="U133:U152">T133-$T$5</f>
        <v>-897.276606336524</v>
      </c>
    </row>
    <row r="134" spans="1:21" ht="12.75">
      <c r="A134" s="233" t="s">
        <v>177</v>
      </c>
      <c r="B134" s="44"/>
      <c r="C134" s="166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109"/>
      <c r="U134" s="31">
        <f t="shared" si="9"/>
        <v>-897.276606336524</v>
      </c>
    </row>
    <row r="135" spans="1:21" ht="12.75">
      <c r="A135" s="233" t="s">
        <v>178</v>
      </c>
      <c r="B135" s="44"/>
      <c r="C135" s="166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109"/>
      <c r="U135" s="31">
        <f t="shared" si="9"/>
        <v>-897.276606336524</v>
      </c>
    </row>
    <row r="136" spans="1:21" ht="12.75">
      <c r="A136" s="233" t="s">
        <v>179</v>
      </c>
      <c r="B136" s="44"/>
      <c r="C136" s="166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109"/>
      <c r="U136" s="31">
        <f t="shared" si="9"/>
        <v>-897.276606336524</v>
      </c>
    </row>
    <row r="137" spans="1:21" ht="12.75">
      <c r="A137" s="233" t="s">
        <v>180</v>
      </c>
      <c r="B137" s="44"/>
      <c r="C137" s="166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109"/>
      <c r="U137" s="31">
        <f t="shared" si="9"/>
        <v>-897.276606336524</v>
      </c>
    </row>
    <row r="138" spans="1:21" ht="12.75">
      <c r="A138" s="233" t="s">
        <v>181</v>
      </c>
      <c r="B138" s="44"/>
      <c r="C138" s="166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109"/>
      <c r="U138" s="31">
        <f t="shared" si="9"/>
        <v>-897.276606336524</v>
      </c>
    </row>
    <row r="139" spans="1:21" ht="12.75">
      <c r="A139" s="233" t="s">
        <v>182</v>
      </c>
      <c r="B139" s="44"/>
      <c r="C139" s="166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109"/>
      <c r="U139" s="31">
        <f t="shared" si="9"/>
        <v>-897.276606336524</v>
      </c>
    </row>
    <row r="140" spans="1:21" ht="12.75">
      <c r="A140" s="233" t="s">
        <v>183</v>
      </c>
      <c r="B140" s="44"/>
      <c r="C140" s="166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109"/>
      <c r="U140" s="31">
        <f t="shared" si="9"/>
        <v>-897.276606336524</v>
      </c>
    </row>
    <row r="141" spans="1:21" ht="12.75">
      <c r="A141" s="233" t="s">
        <v>184</v>
      </c>
      <c r="B141" s="44"/>
      <c r="C141" s="166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109"/>
      <c r="U141" s="31">
        <f t="shared" si="9"/>
        <v>-897.276606336524</v>
      </c>
    </row>
    <row r="142" spans="1:21" ht="12.75">
      <c r="A142" s="233" t="s">
        <v>185</v>
      </c>
      <c r="B142" s="44"/>
      <c r="C142" s="166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109"/>
      <c r="U142" s="31">
        <f t="shared" si="9"/>
        <v>-897.276606336524</v>
      </c>
    </row>
    <row r="143" spans="1:21" ht="12.75">
      <c r="A143" s="233" t="s">
        <v>186</v>
      </c>
      <c r="B143" s="44"/>
      <c r="C143" s="166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109"/>
      <c r="U143" s="31">
        <f t="shared" si="9"/>
        <v>-897.276606336524</v>
      </c>
    </row>
    <row r="144" spans="1:21" ht="12.75">
      <c r="A144" s="233" t="s">
        <v>187</v>
      </c>
      <c r="B144" s="44"/>
      <c r="C144" s="166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109"/>
      <c r="U144" s="31">
        <f t="shared" si="9"/>
        <v>-897.276606336524</v>
      </c>
    </row>
    <row r="145" spans="1:21" ht="12.75">
      <c r="A145" s="233" t="s">
        <v>188</v>
      </c>
      <c r="B145" s="44"/>
      <c r="C145" s="166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109"/>
      <c r="U145" s="31">
        <f t="shared" si="9"/>
        <v>-897.276606336524</v>
      </c>
    </row>
    <row r="146" spans="1:21" ht="12.75">
      <c r="A146" s="233" t="s">
        <v>189</v>
      </c>
      <c r="B146" s="44"/>
      <c r="C146" s="166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109"/>
      <c r="U146" s="31">
        <f t="shared" si="9"/>
        <v>-897.276606336524</v>
      </c>
    </row>
    <row r="147" spans="1:21" ht="12.75">
      <c r="A147" s="233" t="s">
        <v>190</v>
      </c>
      <c r="B147" s="44"/>
      <c r="C147" s="166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109"/>
      <c r="U147" s="31">
        <f t="shared" si="9"/>
        <v>-897.276606336524</v>
      </c>
    </row>
    <row r="148" spans="1:21" ht="12.75">
      <c r="A148" s="233" t="s">
        <v>191</v>
      </c>
      <c r="B148" s="44"/>
      <c r="C148" s="166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109"/>
      <c r="U148" s="31">
        <f t="shared" si="9"/>
        <v>-897.276606336524</v>
      </c>
    </row>
    <row r="149" spans="1:21" ht="12.75">
      <c r="A149" s="233" t="s">
        <v>192</v>
      </c>
      <c r="B149" s="44"/>
      <c r="C149" s="166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109"/>
      <c r="U149" s="31">
        <f t="shared" si="9"/>
        <v>-897.276606336524</v>
      </c>
    </row>
    <row r="150" spans="1:21" ht="12.75">
      <c r="A150" s="233" t="s">
        <v>193</v>
      </c>
      <c r="B150" s="44"/>
      <c r="C150" s="166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109"/>
      <c r="U150" s="31">
        <f t="shared" si="9"/>
        <v>-897.276606336524</v>
      </c>
    </row>
    <row r="151" spans="1:21" ht="12.75">
      <c r="A151" s="233" t="s">
        <v>194</v>
      </c>
      <c r="B151" s="44"/>
      <c r="C151" s="166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109"/>
      <c r="U151" s="31">
        <f t="shared" si="9"/>
        <v>-897.276606336524</v>
      </c>
    </row>
    <row r="152" spans="1:21" ht="12.75">
      <c r="A152" s="233" t="s">
        <v>195</v>
      </c>
      <c r="B152" s="44"/>
      <c r="C152" s="166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109"/>
      <c r="U152" s="31">
        <f t="shared" si="9"/>
        <v>-897.276606336524</v>
      </c>
    </row>
    <row r="153" spans="1:21" ht="12.75">
      <c r="A153" s="233" t="s">
        <v>196</v>
      </c>
      <c r="B153" s="44"/>
      <c r="C153" s="166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109"/>
      <c r="U153" s="31"/>
    </row>
    <row r="154" spans="1:21" ht="12.75">
      <c r="A154" s="233" t="s">
        <v>197</v>
      </c>
      <c r="B154" s="44"/>
      <c r="C154" s="166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109"/>
      <c r="U154" s="31"/>
    </row>
    <row r="155" spans="1:21" ht="12.75">
      <c r="A155" s="233" t="s">
        <v>198</v>
      </c>
      <c r="B155" s="44"/>
      <c r="C155" s="166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109"/>
      <c r="U155" s="31"/>
    </row>
    <row r="156" spans="1:21" ht="12.75">
      <c r="A156" s="233" t="s">
        <v>199</v>
      </c>
      <c r="B156" s="44"/>
      <c r="C156" s="166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109"/>
      <c r="U156" s="31"/>
    </row>
    <row r="157" spans="1:21" ht="12.75">
      <c r="A157" s="233" t="s">
        <v>200</v>
      </c>
      <c r="B157" s="44"/>
      <c r="C157" s="166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109"/>
      <c r="U157" s="31"/>
    </row>
    <row r="158" spans="1:21" ht="12.75">
      <c r="A158" s="233" t="s">
        <v>201</v>
      </c>
      <c r="B158" s="44"/>
      <c r="C158" s="166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109"/>
      <c r="U158" s="31"/>
    </row>
    <row r="159" spans="1:21" ht="12.75">
      <c r="A159" s="233" t="s">
        <v>202</v>
      </c>
      <c r="B159" s="44"/>
      <c r="C159" s="166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109"/>
      <c r="U159" s="31"/>
    </row>
    <row r="160" spans="1:21" ht="12.75">
      <c r="A160" s="233" t="s">
        <v>203</v>
      </c>
      <c r="B160" s="44"/>
      <c r="C160" s="166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109"/>
      <c r="U160" s="31"/>
    </row>
    <row r="161" spans="1:21" ht="12.75">
      <c r="A161" s="233" t="s">
        <v>204</v>
      </c>
      <c r="B161" s="44"/>
      <c r="C161" s="166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109"/>
      <c r="U161" s="31"/>
    </row>
    <row r="162" spans="1:21" ht="12.75">
      <c r="A162" s="233" t="s">
        <v>205</v>
      </c>
      <c r="B162" s="44"/>
      <c r="C162" s="166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109"/>
      <c r="U162" s="31"/>
    </row>
    <row r="163" spans="1:21" ht="12.75">
      <c r="A163" s="233" t="s">
        <v>206</v>
      </c>
      <c r="B163" s="44"/>
      <c r="C163" s="166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109"/>
      <c r="U163" s="31"/>
    </row>
    <row r="164" spans="1:21" ht="12.75">
      <c r="A164" s="233" t="s">
        <v>207</v>
      </c>
      <c r="B164" s="44"/>
      <c r="C164" s="166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109"/>
      <c r="U164" s="31"/>
    </row>
    <row r="165" spans="1:21" ht="12.75">
      <c r="A165" s="233" t="s">
        <v>208</v>
      </c>
      <c r="B165" s="44"/>
      <c r="C165" s="166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109"/>
      <c r="U165" s="31"/>
    </row>
    <row r="166" spans="1:21" ht="12.75">
      <c r="A166" s="233" t="s">
        <v>209</v>
      </c>
      <c r="B166" s="44"/>
      <c r="C166" s="166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109"/>
      <c r="U166" s="31"/>
    </row>
    <row r="167" spans="1:21" ht="12.75">
      <c r="A167" s="233" t="s">
        <v>210</v>
      </c>
      <c r="B167" s="44"/>
      <c r="C167" s="166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109"/>
      <c r="U167" s="31"/>
    </row>
    <row r="168" spans="1:21" ht="12.75">
      <c r="A168" s="233" t="s">
        <v>211</v>
      </c>
      <c r="B168" s="44"/>
      <c r="C168" s="166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109"/>
      <c r="U168" s="31"/>
    </row>
    <row r="169" spans="1:21" ht="12.75">
      <c r="A169" s="233" t="s">
        <v>212</v>
      </c>
      <c r="B169" s="44"/>
      <c r="C169" s="166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109"/>
      <c r="U169" s="31"/>
    </row>
    <row r="170" spans="1:21" ht="12.75">
      <c r="A170" s="233" t="s">
        <v>213</v>
      </c>
      <c r="B170" s="44"/>
      <c r="C170" s="166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109"/>
      <c r="U170" s="31"/>
    </row>
    <row r="171" spans="1:21" ht="12.75">
      <c r="A171" s="233" t="s">
        <v>214</v>
      </c>
      <c r="B171" s="44"/>
      <c r="C171" s="166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109"/>
      <c r="U171" s="31"/>
    </row>
    <row r="172" spans="1:21" ht="12.75">
      <c r="A172" s="233" t="s">
        <v>215</v>
      </c>
      <c r="B172" s="44"/>
      <c r="C172" s="166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109"/>
      <c r="U172" s="31"/>
    </row>
    <row r="173" spans="1:21" ht="12.75">
      <c r="A173" s="233" t="s">
        <v>216</v>
      </c>
      <c r="B173" s="44"/>
      <c r="C173" s="166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109"/>
      <c r="U173" s="31"/>
    </row>
    <row r="174" spans="1:21" ht="12.75">
      <c r="A174" s="233" t="s">
        <v>217</v>
      </c>
      <c r="B174" s="44"/>
      <c r="C174" s="166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109"/>
      <c r="U174" s="31"/>
    </row>
    <row r="175" spans="1:21" ht="12.75">
      <c r="A175" s="233" t="s">
        <v>218</v>
      </c>
      <c r="B175" s="44"/>
      <c r="C175" s="166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109"/>
      <c r="U175" s="31"/>
    </row>
    <row r="176" spans="1:21" ht="12.75">
      <c r="A176" s="233" t="s">
        <v>219</v>
      </c>
      <c r="B176" s="44"/>
      <c r="C176" s="166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109"/>
      <c r="U176" s="31"/>
    </row>
    <row r="177" spans="1:21" ht="12.75">
      <c r="A177" s="233" t="s">
        <v>220</v>
      </c>
      <c r="B177" s="44"/>
      <c r="C177" s="166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109"/>
      <c r="U177" s="31"/>
    </row>
    <row r="178" spans="1:21" ht="12.75">
      <c r="A178" s="233" t="s">
        <v>221</v>
      </c>
      <c r="B178" s="44"/>
      <c r="C178" s="166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109"/>
      <c r="U178" s="31"/>
    </row>
    <row r="179" spans="1:21" ht="12.75">
      <c r="A179" s="233" t="s">
        <v>222</v>
      </c>
      <c r="B179" s="44"/>
      <c r="C179" s="166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109"/>
      <c r="U179" s="31"/>
    </row>
    <row r="180" spans="1:21" ht="12.75">
      <c r="A180" s="233" t="s">
        <v>223</v>
      </c>
      <c r="B180" s="44"/>
      <c r="C180" s="166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109"/>
      <c r="U180" s="31"/>
    </row>
    <row r="181" spans="1:21" ht="12.75">
      <c r="A181" s="233" t="s">
        <v>224</v>
      </c>
      <c r="B181" s="44"/>
      <c r="C181" s="166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109"/>
      <c r="U181" s="31"/>
    </row>
    <row r="182" spans="1:21" ht="12.75">
      <c r="A182" s="233" t="s">
        <v>225</v>
      </c>
      <c r="B182" s="44"/>
      <c r="C182" s="166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109"/>
      <c r="U182" s="31"/>
    </row>
    <row r="183" spans="1:21" ht="12.75">
      <c r="A183" s="233" t="s">
        <v>226</v>
      </c>
      <c r="B183" s="44"/>
      <c r="C183" s="166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109"/>
      <c r="U183" s="31"/>
    </row>
    <row r="184" spans="1:21" ht="12.75">
      <c r="A184" s="233" t="s">
        <v>227</v>
      </c>
      <c r="B184" s="44"/>
      <c r="C184" s="166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109"/>
      <c r="U184" s="31"/>
    </row>
    <row r="185" spans="1:21" ht="12.75">
      <c r="A185" s="233" t="s">
        <v>228</v>
      </c>
      <c r="B185" s="44"/>
      <c r="C185" s="166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109"/>
      <c r="U185" s="31"/>
    </row>
    <row r="186" spans="1:21" ht="12.75">
      <c r="A186" s="233" t="s">
        <v>229</v>
      </c>
      <c r="B186" s="44"/>
      <c r="C186" s="166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109"/>
      <c r="U186" s="31"/>
    </row>
    <row r="187" spans="1:21" ht="12.75">
      <c r="A187" s="233" t="s">
        <v>230</v>
      </c>
      <c r="B187" s="44"/>
      <c r="C187" s="166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109"/>
      <c r="U187" s="31"/>
    </row>
    <row r="188" spans="1:21" ht="12.75">
      <c r="A188" s="233" t="s">
        <v>231</v>
      </c>
      <c r="B188" s="44"/>
      <c r="C188" s="166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109"/>
      <c r="U188" s="31"/>
    </row>
    <row r="189" spans="1:21" ht="12.75">
      <c r="A189" s="233" t="s">
        <v>232</v>
      </c>
      <c r="B189" s="44"/>
      <c r="C189" s="166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109"/>
      <c r="U189" s="31"/>
    </row>
    <row r="190" spans="1:21" ht="12.75">
      <c r="A190" s="233" t="s">
        <v>233</v>
      </c>
      <c r="B190" s="44"/>
      <c r="C190" s="166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109"/>
      <c r="U190" s="31"/>
    </row>
    <row r="191" spans="1:21" ht="12.75">
      <c r="A191" s="233" t="s">
        <v>234</v>
      </c>
      <c r="B191" s="44"/>
      <c r="C191" s="166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109"/>
      <c r="U191" s="31"/>
    </row>
    <row r="192" spans="1:21" ht="12.75">
      <c r="A192" s="233" t="s">
        <v>235</v>
      </c>
      <c r="B192" s="44"/>
      <c r="C192" s="166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109"/>
      <c r="U192" s="31"/>
    </row>
    <row r="193" spans="1:21" ht="12.75">
      <c r="A193" s="233" t="s">
        <v>236</v>
      </c>
      <c r="B193" s="44"/>
      <c r="C193" s="166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109"/>
      <c r="U193" s="31"/>
    </row>
    <row r="194" spans="1:21" ht="12.75">
      <c r="A194" s="233" t="s">
        <v>237</v>
      </c>
      <c r="B194" s="44"/>
      <c r="C194" s="166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109"/>
      <c r="U194" s="31"/>
    </row>
    <row r="195" spans="1:21" ht="12.75">
      <c r="A195" s="233" t="s">
        <v>238</v>
      </c>
      <c r="B195" s="44"/>
      <c r="C195" s="166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109"/>
      <c r="U195" s="31"/>
    </row>
    <row r="196" spans="1:21" ht="12.75">
      <c r="A196" s="233" t="s">
        <v>239</v>
      </c>
      <c r="B196" s="44"/>
      <c r="C196" s="166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109"/>
      <c r="U196" s="31"/>
    </row>
    <row r="197" spans="1:21" ht="12.75">
      <c r="A197" s="233" t="s">
        <v>240</v>
      </c>
      <c r="B197" s="44"/>
      <c r="C197" s="166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109"/>
      <c r="U197" s="31"/>
    </row>
    <row r="198" spans="1:21" ht="12.75">
      <c r="A198" s="233" t="s">
        <v>241</v>
      </c>
      <c r="B198" s="44"/>
      <c r="C198" s="166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109"/>
      <c r="U198" s="31"/>
    </row>
    <row r="199" spans="1:21" ht="12.75">
      <c r="A199" s="233" t="s">
        <v>242</v>
      </c>
      <c r="B199" s="44"/>
      <c r="C199" s="166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109"/>
      <c r="U199" s="31"/>
    </row>
    <row r="200" spans="1:21" ht="12.75">
      <c r="A200" s="233" t="s">
        <v>243</v>
      </c>
      <c r="B200" s="44"/>
      <c r="C200" s="166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109"/>
      <c r="U200" s="31"/>
    </row>
    <row r="201" spans="1:21" ht="12.75">
      <c r="A201" s="233" t="s">
        <v>244</v>
      </c>
      <c r="B201" s="44"/>
      <c r="C201" s="166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109"/>
      <c r="U201" s="31"/>
    </row>
    <row r="202" spans="1:21" ht="12.75">
      <c r="A202" s="233" t="s">
        <v>245</v>
      </c>
      <c r="B202" s="44"/>
      <c r="C202" s="166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109"/>
      <c r="U202" s="31"/>
    </row>
    <row r="203" spans="1:21" ht="12.75">
      <c r="A203" s="233" t="s">
        <v>246</v>
      </c>
      <c r="B203" s="44"/>
      <c r="C203" s="166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109"/>
      <c r="U203" s="31"/>
    </row>
    <row r="204" spans="1:21" ht="12.75">
      <c r="A204" s="233" t="s">
        <v>247</v>
      </c>
      <c r="B204" s="44"/>
      <c r="C204" s="166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109"/>
      <c r="U204" s="31"/>
    </row>
    <row r="205" spans="1:21" ht="12.75">
      <c r="A205" s="233" t="s">
        <v>248</v>
      </c>
      <c r="B205" s="44"/>
      <c r="C205" s="166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109"/>
      <c r="U205" s="31"/>
    </row>
    <row r="206" spans="1:21" ht="12.75">
      <c r="A206" s="233" t="s">
        <v>249</v>
      </c>
      <c r="B206" s="44"/>
      <c r="C206" s="166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109"/>
      <c r="U206" s="31"/>
    </row>
    <row r="207" spans="1:21" ht="12.75">
      <c r="A207" s="233" t="s">
        <v>250</v>
      </c>
      <c r="B207" s="44"/>
      <c r="C207" s="166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109"/>
      <c r="U207" s="31"/>
    </row>
    <row r="208" spans="1:21" ht="12.75">
      <c r="A208" s="233" t="s">
        <v>251</v>
      </c>
      <c r="B208" s="44"/>
      <c r="C208" s="166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109"/>
      <c r="U208" s="31"/>
    </row>
    <row r="209" spans="1:21" ht="12.75">
      <c r="A209" s="233" t="s">
        <v>252</v>
      </c>
      <c r="B209" s="44"/>
      <c r="C209" s="166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109"/>
      <c r="U209" s="31"/>
    </row>
    <row r="210" spans="1:21" ht="12.75">
      <c r="A210" s="233" t="s">
        <v>253</v>
      </c>
      <c r="B210" s="44"/>
      <c r="C210" s="166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109"/>
      <c r="U210" s="31"/>
    </row>
    <row r="211" spans="1:21" ht="12.75">
      <c r="A211" s="233" t="s">
        <v>254</v>
      </c>
      <c r="B211" s="44"/>
      <c r="C211" s="166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109"/>
      <c r="U211" s="31"/>
    </row>
    <row r="212" spans="1:21" ht="12.75">
      <c r="A212" s="233" t="s">
        <v>255</v>
      </c>
      <c r="B212" s="44"/>
      <c r="C212" s="166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109"/>
      <c r="U212" s="31"/>
    </row>
    <row r="213" spans="1:21" ht="12.75">
      <c r="A213" s="233" t="s">
        <v>256</v>
      </c>
      <c r="B213" s="44"/>
      <c r="C213" s="166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109"/>
      <c r="U213" s="31"/>
    </row>
    <row r="214" spans="1:21" ht="12.75">
      <c r="A214" s="233" t="s">
        <v>257</v>
      </c>
      <c r="B214" s="44"/>
      <c r="C214" s="166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109"/>
      <c r="U214" s="31"/>
    </row>
    <row r="215" spans="1:21" ht="12.75">
      <c r="A215" s="233" t="s">
        <v>258</v>
      </c>
      <c r="B215" s="44"/>
      <c r="C215" s="166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109"/>
      <c r="U215" s="31"/>
    </row>
    <row r="216" spans="1:21" ht="12.75">
      <c r="A216" s="233" t="s">
        <v>259</v>
      </c>
      <c r="B216" s="44"/>
      <c r="C216" s="166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109"/>
      <c r="U216" s="31"/>
    </row>
    <row r="217" spans="1:21" ht="12.75">
      <c r="A217" s="233" t="s">
        <v>260</v>
      </c>
      <c r="B217" s="44"/>
      <c r="C217" s="166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109"/>
      <c r="U217" s="31"/>
    </row>
    <row r="218" spans="1:21" ht="12.75">
      <c r="A218" s="233" t="s">
        <v>261</v>
      </c>
      <c r="B218" s="44"/>
      <c r="C218" s="166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109"/>
      <c r="U218" s="31"/>
    </row>
    <row r="219" spans="1:21" ht="12.75">
      <c r="A219" s="233" t="s">
        <v>262</v>
      </c>
      <c r="B219" s="44"/>
      <c r="C219" s="166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109"/>
      <c r="U219" s="31"/>
    </row>
    <row r="220" spans="1:21" ht="12.75">
      <c r="A220" s="233" t="s">
        <v>263</v>
      </c>
      <c r="B220" s="44"/>
      <c r="C220" s="166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109"/>
      <c r="U220" s="31"/>
    </row>
    <row r="221" spans="1:21" ht="12.75">
      <c r="A221" s="233" t="s">
        <v>264</v>
      </c>
      <c r="B221" s="44"/>
      <c r="C221" s="166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109"/>
      <c r="U221" s="31"/>
    </row>
    <row r="222" spans="1:21" ht="12.75">
      <c r="A222" s="233" t="s">
        <v>265</v>
      </c>
      <c r="B222" s="44"/>
      <c r="C222" s="166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109"/>
      <c r="U222" s="31"/>
    </row>
    <row r="223" spans="1:21" ht="12.75">
      <c r="A223" s="233" t="s">
        <v>266</v>
      </c>
      <c r="B223" s="44"/>
      <c r="C223" s="166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109"/>
      <c r="U223" s="31"/>
    </row>
    <row r="224" spans="1:21" ht="12.75">
      <c r="A224" s="233" t="s">
        <v>267</v>
      </c>
      <c r="B224" s="44"/>
      <c r="C224" s="166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109"/>
      <c r="U224" s="31"/>
    </row>
    <row r="225" spans="1:21" ht="12.75">
      <c r="A225" s="233" t="s">
        <v>268</v>
      </c>
      <c r="B225" s="44"/>
      <c r="C225" s="166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109"/>
      <c r="U225" s="31"/>
    </row>
    <row r="226" spans="1:21" ht="12.75">
      <c r="A226" s="233" t="s">
        <v>269</v>
      </c>
      <c r="B226" s="44"/>
      <c r="C226" s="166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109"/>
      <c r="U226" s="31"/>
    </row>
    <row r="227" spans="1:21" ht="12.75">
      <c r="A227" s="233" t="s">
        <v>270</v>
      </c>
      <c r="B227" s="44"/>
      <c r="C227" s="166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109"/>
      <c r="U227" s="31"/>
    </row>
    <row r="228" spans="1:21" ht="12.75">
      <c r="A228" s="233" t="s">
        <v>271</v>
      </c>
      <c r="B228" s="44"/>
      <c r="C228" s="166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109"/>
      <c r="U228" s="31"/>
    </row>
    <row r="229" spans="1:21" ht="12.75">
      <c r="A229" s="233" t="s">
        <v>273</v>
      </c>
      <c r="B229" s="44"/>
      <c r="C229" s="166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109"/>
      <c r="U229" s="31"/>
    </row>
    <row r="230" spans="1:21" ht="12.75">
      <c r="A230" s="233" t="s">
        <v>274</v>
      </c>
      <c r="B230" s="44"/>
      <c r="C230" s="166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109"/>
      <c r="U230" s="31"/>
    </row>
    <row r="231" spans="1:21" ht="12.75">
      <c r="A231" s="233" t="s">
        <v>275</v>
      </c>
      <c r="B231" s="44"/>
      <c r="C231" s="166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109"/>
      <c r="U231" s="31"/>
    </row>
    <row r="232" spans="1:21" ht="12.75">
      <c r="A232" s="233" t="s">
        <v>276</v>
      </c>
      <c r="B232" s="44"/>
      <c r="C232" s="166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109"/>
      <c r="U232" s="31"/>
    </row>
    <row r="233" spans="1:21" ht="12.75">
      <c r="A233" s="233" t="s">
        <v>277</v>
      </c>
      <c r="B233" s="44"/>
      <c r="C233" s="166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109"/>
      <c r="U233" s="31"/>
    </row>
    <row r="234" spans="1:21" ht="12.75">
      <c r="A234" s="233" t="s">
        <v>278</v>
      </c>
      <c r="B234" s="44"/>
      <c r="C234" s="166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109"/>
      <c r="U234" s="31"/>
    </row>
    <row r="235" spans="1:21" ht="12.75">
      <c r="A235" s="233" t="s">
        <v>279</v>
      </c>
      <c r="B235" s="44"/>
      <c r="C235" s="166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109"/>
      <c r="U235" s="31"/>
    </row>
    <row r="236" spans="1:21" ht="12.75">
      <c r="A236" s="233" t="s">
        <v>280</v>
      </c>
      <c r="B236" s="44"/>
      <c r="C236" s="166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109"/>
      <c r="U236" s="31"/>
    </row>
    <row r="237" spans="1:21" ht="12.75">
      <c r="A237" s="233" t="s">
        <v>281</v>
      </c>
      <c r="B237" s="44"/>
      <c r="C237" s="166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109"/>
      <c r="U237" s="31"/>
    </row>
    <row r="238" spans="1:21" ht="12.75">
      <c r="A238" s="233" t="s">
        <v>282</v>
      </c>
      <c r="B238" s="44"/>
      <c r="C238" s="166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109"/>
      <c r="U238" s="31"/>
    </row>
    <row r="239" spans="1:21" ht="12.75">
      <c r="A239" s="233" t="s">
        <v>283</v>
      </c>
      <c r="B239" s="44"/>
      <c r="C239" s="166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109"/>
      <c r="U239" s="31"/>
    </row>
    <row r="240" spans="1:21" ht="12.75">
      <c r="A240" s="233" t="s">
        <v>284</v>
      </c>
      <c r="B240" s="44"/>
      <c r="C240" s="166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109"/>
      <c r="U240" s="31"/>
    </row>
    <row r="241" spans="1:21" ht="12.75">
      <c r="A241" s="233" t="s">
        <v>285</v>
      </c>
      <c r="B241" s="44"/>
      <c r="C241" s="166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109"/>
      <c r="U241" s="31"/>
    </row>
    <row r="242" spans="1:21" ht="12.75">
      <c r="A242" s="233" t="s">
        <v>286</v>
      </c>
      <c r="B242" s="44"/>
      <c r="C242" s="166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109"/>
      <c r="U242" s="31"/>
    </row>
    <row r="243" spans="1:21" ht="12.75">
      <c r="A243" s="233" t="s">
        <v>287</v>
      </c>
      <c r="B243" s="44"/>
      <c r="C243" s="166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109"/>
      <c r="U243" s="31"/>
    </row>
    <row r="244" spans="1:21" ht="12.75">
      <c r="A244" s="233" t="s">
        <v>288</v>
      </c>
      <c r="B244" s="44"/>
      <c r="C244" s="166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109"/>
      <c r="U244" s="31"/>
    </row>
    <row r="245" spans="1:21" ht="12.75">
      <c r="A245" s="233" t="s">
        <v>289</v>
      </c>
      <c r="B245" s="44"/>
      <c r="C245" s="166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109"/>
      <c r="U245" s="31"/>
    </row>
    <row r="246" spans="1:21" ht="12.75">
      <c r="A246" s="233" t="s">
        <v>290</v>
      </c>
      <c r="B246" s="44"/>
      <c r="C246" s="166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109"/>
      <c r="U246" s="31"/>
    </row>
    <row r="247" spans="1:21" ht="12.75">
      <c r="A247" s="233" t="s">
        <v>291</v>
      </c>
      <c r="B247" s="44"/>
      <c r="C247" s="166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109"/>
      <c r="U247" s="31"/>
    </row>
    <row r="248" spans="1:21" ht="12.75">
      <c r="A248" s="233" t="s">
        <v>292</v>
      </c>
      <c r="B248" s="44"/>
      <c r="C248" s="166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109"/>
      <c r="U248" s="31"/>
    </row>
    <row r="249" spans="1:21" ht="12.75">
      <c r="A249" s="233" t="s">
        <v>293</v>
      </c>
      <c r="B249" s="44"/>
      <c r="C249" s="166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109"/>
      <c r="U249" s="31"/>
    </row>
    <row r="250" spans="1:21" ht="12.75">
      <c r="A250" s="233" t="s">
        <v>294</v>
      </c>
      <c r="B250" s="44"/>
      <c r="C250" s="166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109"/>
      <c r="U250" s="31"/>
    </row>
    <row r="251" spans="1:21" ht="12.75">
      <c r="A251" s="233" t="s">
        <v>295</v>
      </c>
      <c r="B251" s="44"/>
      <c r="C251" s="166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109"/>
      <c r="U251" s="31"/>
    </row>
    <row r="252" spans="1:21" ht="12.75">
      <c r="A252" s="233" t="s">
        <v>296</v>
      </c>
      <c r="B252" s="44"/>
      <c r="C252" s="166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109"/>
      <c r="U252" s="31"/>
    </row>
    <row r="253" spans="1:21" ht="12.75">
      <c r="A253" s="233" t="s">
        <v>297</v>
      </c>
      <c r="B253" s="44"/>
      <c r="C253" s="166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109"/>
      <c r="U253" s="31"/>
    </row>
    <row r="254" spans="1:21" ht="12.75">
      <c r="A254" s="233" t="s">
        <v>298</v>
      </c>
      <c r="B254" s="44"/>
      <c r="C254" s="166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109"/>
      <c r="U254" s="31"/>
    </row>
  </sheetData>
  <sheetProtection/>
  <mergeCells count="5">
    <mergeCell ref="A1:U1"/>
    <mergeCell ref="A3:B4"/>
    <mergeCell ref="T2:T4"/>
    <mergeCell ref="U2:U4"/>
    <mergeCell ref="C2:C4"/>
  </mergeCells>
  <conditionalFormatting sqref="D5:S254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orientation="portrait" paperSize="9"/>
  <ignoredErrors>
    <ignoredError sqref="D2:S2 T5:T14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81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76" t="s">
        <v>1033</v>
      </c>
      <c r="B1" s="276"/>
      <c r="C1" s="276"/>
      <c r="D1" s="276"/>
      <c r="E1" s="276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78" t="s">
        <v>14</v>
      </c>
      <c r="B4" s="278"/>
      <c r="C4" s="184" t="s">
        <v>15</v>
      </c>
      <c r="D4" s="196"/>
      <c r="E4" s="117">
        <v>1</v>
      </c>
    </row>
    <row r="5" spans="1:5" ht="12.75" customHeight="1">
      <c r="A5" s="278" t="s">
        <v>16</v>
      </c>
      <c r="B5" s="278"/>
      <c r="C5" s="286" t="s">
        <v>1032</v>
      </c>
      <c r="D5" s="286"/>
      <c r="E5" s="119"/>
    </row>
    <row r="6" spans="1:5" ht="12.75" customHeight="1">
      <c r="A6" s="278" t="s">
        <v>17</v>
      </c>
      <c r="B6" s="278"/>
      <c r="C6" s="280" t="s">
        <v>824</v>
      </c>
      <c r="D6" s="280"/>
      <c r="E6" s="280"/>
    </row>
    <row r="7" spans="1:5" ht="12.75" customHeight="1" thickBot="1">
      <c r="A7" s="278" t="s">
        <v>19</v>
      </c>
      <c r="B7" s="278"/>
      <c r="C7" s="120">
        <f>COUNTA(B9:B88)</f>
        <v>73</v>
      </c>
      <c r="D7" s="122"/>
      <c r="E7" s="122"/>
    </row>
    <row r="8" spans="1:5" ht="15" customHeight="1" thickBot="1">
      <c r="A8" s="63" t="s">
        <v>20</v>
      </c>
      <c r="B8" s="64"/>
      <c r="C8" s="65" t="s">
        <v>1</v>
      </c>
      <c r="D8" s="66" t="s">
        <v>22</v>
      </c>
      <c r="E8" s="75" t="s">
        <v>23</v>
      </c>
    </row>
    <row r="9" spans="1:5" ht="12.75">
      <c r="A9" s="55" t="s">
        <v>49</v>
      </c>
      <c r="B9" s="150" t="s">
        <v>751</v>
      </c>
      <c r="C9" s="151">
        <v>345</v>
      </c>
      <c r="D9" s="56">
        <f aca="true" t="shared" si="0" ref="D9:D40">(C9/C$9)*100</f>
        <v>100</v>
      </c>
      <c r="E9" s="57">
        <f aca="true" t="shared" si="1" ref="E9:E40">D9+E$4</f>
        <v>101</v>
      </c>
    </row>
    <row r="10" spans="1:5" ht="12.75">
      <c r="A10" s="55" t="s">
        <v>50</v>
      </c>
      <c r="B10" s="152" t="s">
        <v>665</v>
      </c>
      <c r="C10" s="153">
        <v>306</v>
      </c>
      <c r="D10" s="53">
        <f t="shared" si="0"/>
        <v>88.69565217391305</v>
      </c>
      <c r="E10" s="54">
        <f t="shared" si="1"/>
        <v>89.69565217391305</v>
      </c>
    </row>
    <row r="11" spans="1:5" ht="12.75">
      <c r="A11" s="55" t="s">
        <v>51</v>
      </c>
      <c r="B11" s="149" t="s">
        <v>690</v>
      </c>
      <c r="C11" s="153">
        <v>293</v>
      </c>
      <c r="D11" s="53">
        <f t="shared" si="0"/>
        <v>84.92753623188406</v>
      </c>
      <c r="E11" s="54">
        <f t="shared" si="1"/>
        <v>85.92753623188406</v>
      </c>
    </row>
    <row r="12" spans="1:5" ht="12.75">
      <c r="A12" s="55" t="s">
        <v>52</v>
      </c>
      <c r="B12" s="149" t="s">
        <v>1034</v>
      </c>
      <c r="C12" s="153">
        <v>292</v>
      </c>
      <c r="D12" s="53">
        <f t="shared" si="0"/>
        <v>84.63768115942028</v>
      </c>
      <c r="E12" s="54">
        <f t="shared" si="1"/>
        <v>85.63768115942028</v>
      </c>
    </row>
    <row r="13" spans="1:5" ht="12.75">
      <c r="A13" s="55" t="s">
        <v>53</v>
      </c>
      <c r="B13" s="152" t="s">
        <v>679</v>
      </c>
      <c r="C13" s="153">
        <v>290</v>
      </c>
      <c r="D13" s="53">
        <f t="shared" si="0"/>
        <v>84.05797101449275</v>
      </c>
      <c r="E13" s="54">
        <f t="shared" si="1"/>
        <v>85.05797101449275</v>
      </c>
    </row>
    <row r="14" spans="1:5" ht="12.75">
      <c r="A14" s="55" t="s">
        <v>54</v>
      </c>
      <c r="B14" s="152" t="s">
        <v>675</v>
      </c>
      <c r="C14" s="153">
        <v>282</v>
      </c>
      <c r="D14" s="53">
        <f t="shared" si="0"/>
        <v>81.73913043478261</v>
      </c>
      <c r="E14" s="54">
        <f t="shared" si="1"/>
        <v>82.73913043478261</v>
      </c>
    </row>
    <row r="15" spans="1:5" ht="12.75">
      <c r="A15" s="55" t="s">
        <v>55</v>
      </c>
      <c r="B15" s="152" t="s">
        <v>998</v>
      </c>
      <c r="C15" s="153">
        <v>279</v>
      </c>
      <c r="D15" s="53">
        <f t="shared" si="0"/>
        <v>80.8695652173913</v>
      </c>
      <c r="E15" s="54">
        <f t="shared" si="1"/>
        <v>81.8695652173913</v>
      </c>
    </row>
    <row r="16" spans="1:5" ht="12.75">
      <c r="A16" s="55" t="s">
        <v>56</v>
      </c>
      <c r="B16" s="149" t="s">
        <v>1035</v>
      </c>
      <c r="C16" s="153">
        <v>277</v>
      </c>
      <c r="D16" s="53">
        <f t="shared" si="0"/>
        <v>80.28985507246377</v>
      </c>
      <c r="E16" s="54">
        <f t="shared" si="1"/>
        <v>81.28985507246377</v>
      </c>
    </row>
    <row r="17" spans="1:5" ht="12.75">
      <c r="A17" s="55" t="s">
        <v>57</v>
      </c>
      <c r="B17" s="152" t="s">
        <v>826</v>
      </c>
      <c r="C17" s="153">
        <v>268</v>
      </c>
      <c r="D17" s="53">
        <f t="shared" si="0"/>
        <v>77.68115942028986</v>
      </c>
      <c r="E17" s="54">
        <f t="shared" si="1"/>
        <v>78.68115942028986</v>
      </c>
    </row>
    <row r="18" spans="1:5" ht="12.75">
      <c r="A18" s="55" t="s">
        <v>58</v>
      </c>
      <c r="B18" s="152" t="s">
        <v>796</v>
      </c>
      <c r="C18" s="153">
        <v>264</v>
      </c>
      <c r="D18" s="53">
        <f t="shared" si="0"/>
        <v>76.52173913043478</v>
      </c>
      <c r="E18" s="54">
        <f t="shared" si="1"/>
        <v>77.52173913043478</v>
      </c>
    </row>
    <row r="19" spans="1:5" ht="12.75">
      <c r="A19" s="55" t="s">
        <v>59</v>
      </c>
      <c r="B19" s="152" t="s">
        <v>731</v>
      </c>
      <c r="C19" s="153">
        <v>263</v>
      </c>
      <c r="D19" s="53">
        <f t="shared" si="0"/>
        <v>76.23188405797102</v>
      </c>
      <c r="E19" s="54">
        <f t="shared" si="1"/>
        <v>77.23188405797102</v>
      </c>
    </row>
    <row r="20" spans="1:5" ht="12.75">
      <c r="A20" s="52" t="s">
        <v>60</v>
      </c>
      <c r="B20" s="152" t="s">
        <v>677</v>
      </c>
      <c r="C20" s="153">
        <v>262</v>
      </c>
      <c r="D20" s="53">
        <f t="shared" si="0"/>
        <v>75.94202898550725</v>
      </c>
      <c r="E20" s="54">
        <f t="shared" si="1"/>
        <v>76.94202898550725</v>
      </c>
    </row>
    <row r="21" spans="1:5" ht="12.75">
      <c r="A21" s="55" t="s">
        <v>61</v>
      </c>
      <c r="B21" s="148" t="s">
        <v>685</v>
      </c>
      <c r="C21" s="151">
        <v>258</v>
      </c>
      <c r="D21" s="56">
        <f t="shared" si="0"/>
        <v>74.78260869565217</v>
      </c>
      <c r="E21" s="57">
        <f t="shared" si="1"/>
        <v>75.78260869565217</v>
      </c>
    </row>
    <row r="22" spans="1:5" ht="12.75">
      <c r="A22" s="55" t="s">
        <v>62</v>
      </c>
      <c r="B22" s="149" t="s">
        <v>667</v>
      </c>
      <c r="C22" s="153">
        <v>256</v>
      </c>
      <c r="D22" s="53">
        <f t="shared" si="0"/>
        <v>74.20289855072464</v>
      </c>
      <c r="E22" s="54">
        <f t="shared" si="1"/>
        <v>75.20289855072464</v>
      </c>
    </row>
    <row r="23" spans="1:5" ht="12.75">
      <c r="A23" s="55" t="s">
        <v>63</v>
      </c>
      <c r="B23" s="152" t="s">
        <v>999</v>
      </c>
      <c r="C23" s="153">
        <v>255</v>
      </c>
      <c r="D23" s="53">
        <f t="shared" si="0"/>
        <v>73.91304347826086</v>
      </c>
      <c r="E23" s="54">
        <f t="shared" si="1"/>
        <v>74.91304347826086</v>
      </c>
    </row>
    <row r="24" spans="1:5" ht="12.75">
      <c r="A24" s="55" t="s">
        <v>64</v>
      </c>
      <c r="B24" s="152" t="s">
        <v>764</v>
      </c>
      <c r="C24" s="153">
        <v>255</v>
      </c>
      <c r="D24" s="53">
        <f t="shared" si="0"/>
        <v>73.91304347826086</v>
      </c>
      <c r="E24" s="54">
        <f t="shared" si="1"/>
        <v>74.91304347826086</v>
      </c>
    </row>
    <row r="25" spans="1:5" ht="12.75">
      <c r="A25" s="55" t="s">
        <v>65</v>
      </c>
      <c r="B25" s="152" t="s">
        <v>669</v>
      </c>
      <c r="C25" s="153">
        <v>255</v>
      </c>
      <c r="D25" s="53">
        <f t="shared" si="0"/>
        <v>73.91304347826086</v>
      </c>
      <c r="E25" s="54">
        <f t="shared" si="1"/>
        <v>74.91304347826086</v>
      </c>
    </row>
    <row r="26" spans="1:5" ht="12.75">
      <c r="A26" s="55" t="s">
        <v>66</v>
      </c>
      <c r="B26" s="149" t="s">
        <v>1036</v>
      </c>
      <c r="C26" s="153">
        <v>249</v>
      </c>
      <c r="D26" s="53">
        <f t="shared" si="0"/>
        <v>72.17391304347827</v>
      </c>
      <c r="E26" s="54">
        <f t="shared" si="1"/>
        <v>73.17391304347827</v>
      </c>
    </row>
    <row r="27" spans="1:5" ht="12.75">
      <c r="A27" s="55" t="s">
        <v>67</v>
      </c>
      <c r="B27" s="152" t="s">
        <v>704</v>
      </c>
      <c r="C27" s="153">
        <v>247</v>
      </c>
      <c r="D27" s="53">
        <f t="shared" si="0"/>
        <v>71.59420289855073</v>
      </c>
      <c r="E27" s="54">
        <f t="shared" si="1"/>
        <v>72.59420289855073</v>
      </c>
    </row>
    <row r="28" spans="1:5" ht="12.75">
      <c r="A28" s="55" t="s">
        <v>68</v>
      </c>
      <c r="B28" s="149" t="s">
        <v>1013</v>
      </c>
      <c r="C28" s="153">
        <v>244</v>
      </c>
      <c r="D28" s="53">
        <f t="shared" si="0"/>
        <v>70.72463768115942</v>
      </c>
      <c r="E28" s="54">
        <f t="shared" si="1"/>
        <v>71.72463768115942</v>
      </c>
    </row>
    <row r="29" spans="1:5" ht="12.75">
      <c r="A29" s="55" t="s">
        <v>69</v>
      </c>
      <c r="B29" s="152" t="s">
        <v>818</v>
      </c>
      <c r="C29" s="153">
        <v>244</v>
      </c>
      <c r="D29" s="53">
        <f t="shared" si="0"/>
        <v>70.72463768115942</v>
      </c>
      <c r="E29" s="54">
        <f t="shared" si="1"/>
        <v>71.72463768115942</v>
      </c>
    </row>
    <row r="30" spans="1:5" ht="12.75">
      <c r="A30" s="55" t="s">
        <v>70</v>
      </c>
      <c r="B30" s="152" t="s">
        <v>694</v>
      </c>
      <c r="C30" s="153">
        <v>243</v>
      </c>
      <c r="D30" s="53">
        <f t="shared" si="0"/>
        <v>70.43478260869566</v>
      </c>
      <c r="E30" s="54">
        <f t="shared" si="1"/>
        <v>71.43478260869566</v>
      </c>
    </row>
    <row r="31" spans="1:5" ht="12.75">
      <c r="A31" s="55" t="s">
        <v>71</v>
      </c>
      <c r="B31" s="152" t="s">
        <v>775</v>
      </c>
      <c r="C31" s="153">
        <v>239</v>
      </c>
      <c r="D31" s="53">
        <f t="shared" si="0"/>
        <v>69.27536231884058</v>
      </c>
      <c r="E31" s="54">
        <f t="shared" si="1"/>
        <v>70.27536231884058</v>
      </c>
    </row>
    <row r="32" spans="1:5" ht="12.75">
      <c r="A32" s="55" t="s">
        <v>72</v>
      </c>
      <c r="B32" s="149" t="s">
        <v>902</v>
      </c>
      <c r="C32" s="153">
        <v>238</v>
      </c>
      <c r="D32" s="53">
        <f t="shared" si="0"/>
        <v>68.98550724637681</v>
      </c>
      <c r="E32" s="54">
        <f t="shared" si="1"/>
        <v>69.98550724637681</v>
      </c>
    </row>
    <row r="33" spans="1:5" ht="12.75">
      <c r="A33" s="55" t="s">
        <v>73</v>
      </c>
      <c r="B33" s="149" t="s">
        <v>1037</v>
      </c>
      <c r="C33" s="153">
        <v>231</v>
      </c>
      <c r="D33" s="53">
        <f t="shared" si="0"/>
        <v>66.95652173913044</v>
      </c>
      <c r="E33" s="54">
        <f t="shared" si="1"/>
        <v>67.95652173913044</v>
      </c>
    </row>
    <row r="34" spans="1:5" ht="12.75">
      <c r="A34" s="55" t="s">
        <v>74</v>
      </c>
      <c r="B34" s="152" t="s">
        <v>686</v>
      </c>
      <c r="C34" s="153">
        <v>229</v>
      </c>
      <c r="D34" s="53">
        <f t="shared" si="0"/>
        <v>66.3768115942029</v>
      </c>
      <c r="E34" s="54">
        <f t="shared" si="1"/>
        <v>67.3768115942029</v>
      </c>
    </row>
    <row r="35" spans="1:5" ht="12.75">
      <c r="A35" s="55" t="s">
        <v>75</v>
      </c>
      <c r="B35" s="152" t="s">
        <v>743</v>
      </c>
      <c r="C35" s="153">
        <v>223</v>
      </c>
      <c r="D35" s="53">
        <f t="shared" si="0"/>
        <v>64.6376811594203</v>
      </c>
      <c r="E35" s="54">
        <f t="shared" si="1"/>
        <v>65.6376811594203</v>
      </c>
    </row>
    <row r="36" spans="1:5" ht="12.75">
      <c r="A36" s="55" t="s">
        <v>76</v>
      </c>
      <c r="B36" s="152" t="s">
        <v>758</v>
      </c>
      <c r="C36" s="153">
        <v>223</v>
      </c>
      <c r="D36" s="53">
        <f t="shared" si="0"/>
        <v>64.6376811594203</v>
      </c>
      <c r="E36" s="54">
        <f t="shared" si="1"/>
        <v>65.6376811594203</v>
      </c>
    </row>
    <row r="37" spans="1:5" ht="12.75">
      <c r="A37" s="55" t="s">
        <v>77</v>
      </c>
      <c r="B37" s="152" t="s">
        <v>907</v>
      </c>
      <c r="C37" s="153">
        <v>221</v>
      </c>
      <c r="D37" s="53">
        <f t="shared" si="0"/>
        <v>64.05797101449275</v>
      </c>
      <c r="E37" s="54">
        <f t="shared" si="1"/>
        <v>65.05797101449275</v>
      </c>
    </row>
    <row r="38" spans="1:5" ht="12.75">
      <c r="A38" s="55" t="s">
        <v>78</v>
      </c>
      <c r="B38" s="152" t="s">
        <v>1038</v>
      </c>
      <c r="C38" s="153">
        <v>218</v>
      </c>
      <c r="D38" s="53">
        <f t="shared" si="0"/>
        <v>63.18840579710145</v>
      </c>
      <c r="E38" s="54">
        <f t="shared" si="1"/>
        <v>64.18840579710145</v>
      </c>
    </row>
    <row r="39" spans="1:5" ht="12.75">
      <c r="A39" s="55" t="s">
        <v>79</v>
      </c>
      <c r="B39" s="149" t="s">
        <v>880</v>
      </c>
      <c r="C39" s="153">
        <v>216</v>
      </c>
      <c r="D39" s="53">
        <f t="shared" si="0"/>
        <v>62.60869565217392</v>
      </c>
      <c r="E39" s="54">
        <f t="shared" si="1"/>
        <v>63.60869565217392</v>
      </c>
    </row>
    <row r="40" spans="1:5" ht="12.75">
      <c r="A40" s="55" t="s">
        <v>80</v>
      </c>
      <c r="B40" s="152" t="s">
        <v>680</v>
      </c>
      <c r="C40" s="153">
        <v>216</v>
      </c>
      <c r="D40" s="53">
        <f t="shared" si="0"/>
        <v>62.60869565217392</v>
      </c>
      <c r="E40" s="54">
        <f t="shared" si="1"/>
        <v>63.60869565217392</v>
      </c>
    </row>
    <row r="41" spans="1:5" ht="12.75">
      <c r="A41" s="55" t="s">
        <v>81</v>
      </c>
      <c r="B41" s="152" t="s">
        <v>745</v>
      </c>
      <c r="C41" s="153">
        <v>214</v>
      </c>
      <c r="D41" s="53">
        <f aca="true" t="shared" si="2" ref="D41:D72">(C41/C$9)*100</f>
        <v>62.02898550724638</v>
      </c>
      <c r="E41" s="54">
        <f aca="true" t="shared" si="3" ref="E41:E72">D41+E$4</f>
        <v>63.02898550724638</v>
      </c>
    </row>
    <row r="42" spans="1:5" ht="12.75">
      <c r="A42" s="55" t="s">
        <v>82</v>
      </c>
      <c r="B42" s="152" t="s">
        <v>852</v>
      </c>
      <c r="C42" s="153">
        <v>214</v>
      </c>
      <c r="D42" s="53">
        <f t="shared" si="2"/>
        <v>62.02898550724638</v>
      </c>
      <c r="E42" s="54">
        <f t="shared" si="3"/>
        <v>63.02898550724638</v>
      </c>
    </row>
    <row r="43" spans="1:5" ht="12.75">
      <c r="A43" s="55" t="s">
        <v>83</v>
      </c>
      <c r="B43" s="152" t="s">
        <v>759</v>
      </c>
      <c r="C43" s="153">
        <v>211</v>
      </c>
      <c r="D43" s="53">
        <f t="shared" si="2"/>
        <v>61.15942028985507</v>
      </c>
      <c r="E43" s="54">
        <f t="shared" si="3"/>
        <v>62.15942028985507</v>
      </c>
    </row>
    <row r="44" spans="1:5" ht="12.75">
      <c r="A44" s="55" t="s">
        <v>84</v>
      </c>
      <c r="B44" s="152" t="s">
        <v>691</v>
      </c>
      <c r="C44" s="153">
        <v>211</v>
      </c>
      <c r="D44" s="53">
        <f t="shared" si="2"/>
        <v>61.15942028985507</v>
      </c>
      <c r="E44" s="54">
        <f t="shared" si="3"/>
        <v>62.15942028985507</v>
      </c>
    </row>
    <row r="45" spans="1:5" ht="12.75">
      <c r="A45" s="55" t="s">
        <v>85</v>
      </c>
      <c r="B45" s="152" t="s">
        <v>701</v>
      </c>
      <c r="C45" s="153">
        <v>211</v>
      </c>
      <c r="D45" s="53">
        <f t="shared" si="2"/>
        <v>61.15942028985507</v>
      </c>
      <c r="E45" s="54">
        <f t="shared" si="3"/>
        <v>62.15942028985507</v>
      </c>
    </row>
    <row r="46" spans="1:5" ht="12.75">
      <c r="A46" s="55" t="s">
        <v>86</v>
      </c>
      <c r="B46" s="152" t="s">
        <v>695</v>
      </c>
      <c r="C46" s="153">
        <v>210</v>
      </c>
      <c r="D46" s="53">
        <f t="shared" si="2"/>
        <v>60.86956521739131</v>
      </c>
      <c r="E46" s="54">
        <f t="shared" si="3"/>
        <v>61.86956521739131</v>
      </c>
    </row>
    <row r="47" spans="1:5" ht="12.75">
      <c r="A47" s="55" t="s">
        <v>87</v>
      </c>
      <c r="B47" s="152" t="s">
        <v>821</v>
      </c>
      <c r="C47" s="153">
        <v>208</v>
      </c>
      <c r="D47" s="53">
        <f t="shared" si="2"/>
        <v>60.28985507246377</v>
      </c>
      <c r="E47" s="54">
        <f t="shared" si="3"/>
        <v>61.28985507246377</v>
      </c>
    </row>
    <row r="48" spans="1:5" ht="12.75">
      <c r="A48" s="55" t="s">
        <v>88</v>
      </c>
      <c r="B48" s="149" t="s">
        <v>711</v>
      </c>
      <c r="C48" s="153">
        <v>206</v>
      </c>
      <c r="D48" s="53">
        <f t="shared" si="2"/>
        <v>59.710144927536234</v>
      </c>
      <c r="E48" s="54">
        <f t="shared" si="3"/>
        <v>60.710144927536234</v>
      </c>
    </row>
    <row r="49" spans="1:5" ht="12.75">
      <c r="A49" s="55" t="s">
        <v>89</v>
      </c>
      <c r="B49" s="152" t="s">
        <v>672</v>
      </c>
      <c r="C49" s="153">
        <v>203</v>
      </c>
      <c r="D49" s="53">
        <f t="shared" si="2"/>
        <v>58.84057971014492</v>
      </c>
      <c r="E49" s="54">
        <f t="shared" si="3"/>
        <v>59.84057971014492</v>
      </c>
    </row>
    <row r="50" spans="1:5" ht="12.75">
      <c r="A50" s="55" t="s">
        <v>90</v>
      </c>
      <c r="B50" s="152" t="s">
        <v>673</v>
      </c>
      <c r="C50" s="153">
        <v>202</v>
      </c>
      <c r="D50" s="53">
        <f t="shared" si="2"/>
        <v>58.550724637681164</v>
      </c>
      <c r="E50" s="54">
        <f t="shared" si="3"/>
        <v>59.550724637681164</v>
      </c>
    </row>
    <row r="51" spans="1:5" ht="12.75">
      <c r="A51" s="55" t="s">
        <v>91</v>
      </c>
      <c r="B51" s="152" t="s">
        <v>851</v>
      </c>
      <c r="C51" s="153">
        <v>202</v>
      </c>
      <c r="D51" s="53">
        <f t="shared" si="2"/>
        <v>58.550724637681164</v>
      </c>
      <c r="E51" s="54">
        <f t="shared" si="3"/>
        <v>59.550724637681164</v>
      </c>
    </row>
    <row r="52" spans="1:5" ht="12.75">
      <c r="A52" s="55" t="s">
        <v>92</v>
      </c>
      <c r="B52" s="149" t="s">
        <v>687</v>
      </c>
      <c r="C52" s="153">
        <v>201</v>
      </c>
      <c r="D52" s="53">
        <f t="shared" si="2"/>
        <v>58.26086956521739</v>
      </c>
      <c r="E52" s="54">
        <f t="shared" si="3"/>
        <v>59.26086956521739</v>
      </c>
    </row>
    <row r="53" spans="1:5" ht="12.75">
      <c r="A53" s="55" t="s">
        <v>93</v>
      </c>
      <c r="B53" s="152" t="s">
        <v>744</v>
      </c>
      <c r="C53" s="153">
        <v>198</v>
      </c>
      <c r="D53" s="53">
        <f t="shared" si="2"/>
        <v>57.391304347826086</v>
      </c>
      <c r="E53" s="54">
        <f t="shared" si="3"/>
        <v>58.391304347826086</v>
      </c>
    </row>
    <row r="54" spans="1:5" ht="12.75">
      <c r="A54" s="55" t="s">
        <v>94</v>
      </c>
      <c r="B54" s="149" t="s">
        <v>1039</v>
      </c>
      <c r="C54" s="153">
        <v>197</v>
      </c>
      <c r="D54" s="53">
        <f t="shared" si="2"/>
        <v>57.10144927536231</v>
      </c>
      <c r="E54" s="54">
        <f t="shared" si="3"/>
        <v>58.10144927536231</v>
      </c>
    </row>
    <row r="55" spans="1:5" ht="12.75">
      <c r="A55" s="55" t="s">
        <v>95</v>
      </c>
      <c r="B55" s="152" t="s">
        <v>873</v>
      </c>
      <c r="C55" s="153">
        <v>193</v>
      </c>
      <c r="D55" s="53">
        <f t="shared" si="2"/>
        <v>55.94202898550724</v>
      </c>
      <c r="E55" s="54">
        <f t="shared" si="3"/>
        <v>56.94202898550724</v>
      </c>
    </row>
    <row r="56" spans="1:5" ht="12.75">
      <c r="A56" s="55" t="s">
        <v>96</v>
      </c>
      <c r="B56" s="152" t="s">
        <v>893</v>
      </c>
      <c r="C56" s="153">
        <v>192</v>
      </c>
      <c r="D56" s="53">
        <f t="shared" si="2"/>
        <v>55.65217391304348</v>
      </c>
      <c r="E56" s="54">
        <f t="shared" si="3"/>
        <v>56.65217391304348</v>
      </c>
    </row>
    <row r="57" spans="1:5" ht="12.75">
      <c r="A57" s="55" t="s">
        <v>97</v>
      </c>
      <c r="B57" s="152" t="s">
        <v>1040</v>
      </c>
      <c r="C57" s="153">
        <v>188</v>
      </c>
      <c r="D57" s="53">
        <f t="shared" si="2"/>
        <v>54.492753623188406</v>
      </c>
      <c r="E57" s="54">
        <f t="shared" si="3"/>
        <v>55.492753623188406</v>
      </c>
    </row>
    <row r="58" spans="1:5" ht="12.75">
      <c r="A58" s="55" t="s">
        <v>98</v>
      </c>
      <c r="B58" s="152" t="s">
        <v>749</v>
      </c>
      <c r="C58" s="153">
        <v>186</v>
      </c>
      <c r="D58" s="53">
        <f t="shared" si="2"/>
        <v>53.91304347826087</v>
      </c>
      <c r="E58" s="54">
        <f t="shared" si="3"/>
        <v>54.91304347826087</v>
      </c>
    </row>
    <row r="59" spans="1:5" ht="12.75">
      <c r="A59" s="55" t="s">
        <v>99</v>
      </c>
      <c r="B59" s="152" t="s">
        <v>705</v>
      </c>
      <c r="C59" s="153">
        <v>185</v>
      </c>
      <c r="D59" s="53">
        <f t="shared" si="2"/>
        <v>53.62318840579711</v>
      </c>
      <c r="E59" s="54">
        <f t="shared" si="3"/>
        <v>54.62318840579711</v>
      </c>
    </row>
    <row r="60" spans="1:5" ht="12.75">
      <c r="A60" s="55" t="s">
        <v>100</v>
      </c>
      <c r="B60" s="152" t="s">
        <v>1041</v>
      </c>
      <c r="C60" s="153">
        <v>180</v>
      </c>
      <c r="D60" s="53">
        <f t="shared" si="2"/>
        <v>52.17391304347826</v>
      </c>
      <c r="E60" s="54">
        <f t="shared" si="3"/>
        <v>53.17391304347826</v>
      </c>
    </row>
    <row r="61" spans="1:5" ht="12.75">
      <c r="A61" s="55" t="s">
        <v>101</v>
      </c>
      <c r="B61" s="149" t="s">
        <v>720</v>
      </c>
      <c r="C61" s="153">
        <v>178</v>
      </c>
      <c r="D61" s="53">
        <f t="shared" si="2"/>
        <v>51.59420289855072</v>
      </c>
      <c r="E61" s="54">
        <f t="shared" si="3"/>
        <v>52.59420289855072</v>
      </c>
    </row>
    <row r="62" spans="1:5" ht="12.75">
      <c r="A62" s="55" t="s">
        <v>102</v>
      </c>
      <c r="B62" s="149" t="s">
        <v>1042</v>
      </c>
      <c r="C62" s="153">
        <v>173</v>
      </c>
      <c r="D62" s="53">
        <f t="shared" si="2"/>
        <v>50.14492753623189</v>
      </c>
      <c r="E62" s="54">
        <f t="shared" si="3"/>
        <v>51.14492753623189</v>
      </c>
    </row>
    <row r="63" spans="1:5" ht="12.75">
      <c r="A63" s="55" t="s">
        <v>103</v>
      </c>
      <c r="B63" s="149" t="s">
        <v>719</v>
      </c>
      <c r="C63" s="153">
        <v>170</v>
      </c>
      <c r="D63" s="53">
        <f t="shared" si="2"/>
        <v>49.275362318840585</v>
      </c>
      <c r="E63" s="54">
        <f t="shared" si="3"/>
        <v>50.275362318840585</v>
      </c>
    </row>
    <row r="64" spans="1:5" ht="12.75">
      <c r="A64" s="55" t="s">
        <v>104</v>
      </c>
      <c r="B64" s="152" t="s">
        <v>831</v>
      </c>
      <c r="C64" s="153">
        <v>169</v>
      </c>
      <c r="D64" s="53">
        <f t="shared" si="2"/>
        <v>48.98550724637681</v>
      </c>
      <c r="E64" s="54">
        <f t="shared" si="3"/>
        <v>49.98550724637681</v>
      </c>
    </row>
    <row r="65" spans="1:5" ht="12.75">
      <c r="A65" s="55" t="s">
        <v>105</v>
      </c>
      <c r="B65" s="149" t="s">
        <v>805</v>
      </c>
      <c r="C65" s="153">
        <v>165</v>
      </c>
      <c r="D65" s="53">
        <f t="shared" si="2"/>
        <v>47.82608695652174</v>
      </c>
      <c r="E65" s="54">
        <f t="shared" si="3"/>
        <v>48.82608695652174</v>
      </c>
    </row>
    <row r="66" spans="1:5" ht="12.75">
      <c r="A66" s="55" t="s">
        <v>106</v>
      </c>
      <c r="B66" s="149" t="s">
        <v>747</v>
      </c>
      <c r="C66" s="153">
        <v>161</v>
      </c>
      <c r="D66" s="53">
        <f t="shared" si="2"/>
        <v>46.666666666666664</v>
      </c>
      <c r="E66" s="54">
        <f t="shared" si="3"/>
        <v>47.666666666666664</v>
      </c>
    </row>
    <row r="67" spans="1:5" ht="12.75">
      <c r="A67" s="55" t="s">
        <v>107</v>
      </c>
      <c r="B67" s="149" t="s">
        <v>1043</v>
      </c>
      <c r="C67" s="153">
        <v>150</v>
      </c>
      <c r="D67" s="53">
        <f t="shared" si="2"/>
        <v>43.47826086956522</v>
      </c>
      <c r="E67" s="54">
        <f t="shared" si="3"/>
        <v>44.47826086956522</v>
      </c>
    </row>
    <row r="68" spans="1:5" ht="12.75">
      <c r="A68" s="55" t="s">
        <v>108</v>
      </c>
      <c r="B68" s="152" t="s">
        <v>717</v>
      </c>
      <c r="C68" s="153">
        <v>145</v>
      </c>
      <c r="D68" s="53">
        <f t="shared" si="2"/>
        <v>42.028985507246375</v>
      </c>
      <c r="E68" s="54">
        <f t="shared" si="3"/>
        <v>43.028985507246375</v>
      </c>
    </row>
    <row r="69" spans="1:5" ht="12.75">
      <c r="A69" s="55" t="s">
        <v>109</v>
      </c>
      <c r="B69" s="149" t="s">
        <v>715</v>
      </c>
      <c r="C69" s="153">
        <v>144</v>
      </c>
      <c r="D69" s="53">
        <f t="shared" si="2"/>
        <v>41.73913043478261</v>
      </c>
      <c r="E69" s="54">
        <f t="shared" si="3"/>
        <v>42.73913043478261</v>
      </c>
    </row>
    <row r="70" spans="1:5" ht="12.75">
      <c r="A70" s="55" t="s">
        <v>110</v>
      </c>
      <c r="B70" s="149" t="s">
        <v>819</v>
      </c>
      <c r="C70" s="153">
        <v>135</v>
      </c>
      <c r="D70" s="53">
        <f t="shared" si="2"/>
        <v>39.130434782608695</v>
      </c>
      <c r="E70" s="54">
        <f t="shared" si="3"/>
        <v>40.130434782608695</v>
      </c>
    </row>
    <row r="71" spans="1:5" ht="12.75">
      <c r="A71" s="55" t="s">
        <v>111</v>
      </c>
      <c r="B71" s="152" t="s">
        <v>750</v>
      </c>
      <c r="C71" s="153">
        <v>134</v>
      </c>
      <c r="D71" s="53">
        <f t="shared" si="2"/>
        <v>38.84057971014493</v>
      </c>
      <c r="E71" s="54">
        <f t="shared" si="3"/>
        <v>39.84057971014493</v>
      </c>
    </row>
    <row r="72" spans="1:5" ht="12.75">
      <c r="A72" s="55" t="s">
        <v>112</v>
      </c>
      <c r="B72" s="152" t="s">
        <v>1044</v>
      </c>
      <c r="C72" s="153">
        <v>129</v>
      </c>
      <c r="D72" s="53">
        <f t="shared" si="2"/>
        <v>37.391304347826086</v>
      </c>
      <c r="E72" s="54">
        <f t="shared" si="3"/>
        <v>38.391304347826086</v>
      </c>
    </row>
    <row r="73" spans="1:5" ht="12.75">
      <c r="A73" s="55" t="s">
        <v>113</v>
      </c>
      <c r="B73" s="149" t="s">
        <v>806</v>
      </c>
      <c r="C73" s="153">
        <v>127</v>
      </c>
      <c r="D73" s="53">
        <f aca="true" t="shared" si="4" ref="D73:D81">(C73/C$9)*100</f>
        <v>36.811594202898554</v>
      </c>
      <c r="E73" s="54">
        <f aca="true" t="shared" si="5" ref="E73:E81">D73+E$4</f>
        <v>37.811594202898554</v>
      </c>
    </row>
    <row r="74" spans="1:5" ht="12.75">
      <c r="A74" s="55" t="s">
        <v>114</v>
      </c>
      <c r="B74" s="152" t="s">
        <v>741</v>
      </c>
      <c r="C74" s="153">
        <v>125</v>
      </c>
      <c r="D74" s="53">
        <f t="shared" si="4"/>
        <v>36.231884057971016</v>
      </c>
      <c r="E74" s="54">
        <f t="shared" si="5"/>
        <v>37.231884057971016</v>
      </c>
    </row>
    <row r="75" spans="1:5" ht="12.75">
      <c r="A75" s="55" t="s">
        <v>115</v>
      </c>
      <c r="B75" s="149" t="s">
        <v>733</v>
      </c>
      <c r="C75" s="153">
        <v>125</v>
      </c>
      <c r="D75" s="53">
        <f t="shared" si="4"/>
        <v>36.231884057971016</v>
      </c>
      <c r="E75" s="54">
        <f t="shared" si="5"/>
        <v>37.231884057971016</v>
      </c>
    </row>
    <row r="76" spans="1:5" ht="12.75">
      <c r="A76" s="55" t="s">
        <v>116</v>
      </c>
      <c r="B76" s="149" t="s">
        <v>919</v>
      </c>
      <c r="C76" s="153">
        <v>116</v>
      </c>
      <c r="D76" s="53">
        <f t="shared" si="4"/>
        <v>33.6231884057971</v>
      </c>
      <c r="E76" s="54">
        <f t="shared" si="5"/>
        <v>34.6231884057971</v>
      </c>
    </row>
    <row r="77" spans="1:5" ht="12.75">
      <c r="A77" s="55" t="s">
        <v>117</v>
      </c>
      <c r="B77" s="152" t="s">
        <v>748</v>
      </c>
      <c r="C77" s="153">
        <v>102</v>
      </c>
      <c r="D77" s="53">
        <f t="shared" si="4"/>
        <v>29.565217391304348</v>
      </c>
      <c r="E77" s="54">
        <f t="shared" si="5"/>
        <v>30.565217391304348</v>
      </c>
    </row>
    <row r="78" spans="1:5" ht="12.75">
      <c r="A78" s="55" t="s">
        <v>118</v>
      </c>
      <c r="B78" s="149" t="s">
        <v>975</v>
      </c>
      <c r="C78" s="153">
        <v>102</v>
      </c>
      <c r="D78" s="53">
        <f t="shared" si="4"/>
        <v>29.565217391304348</v>
      </c>
      <c r="E78" s="54">
        <f t="shared" si="5"/>
        <v>30.565217391304348</v>
      </c>
    </row>
    <row r="79" spans="1:5" ht="12.75">
      <c r="A79" s="55" t="s">
        <v>119</v>
      </c>
      <c r="B79" s="152" t="s">
        <v>812</v>
      </c>
      <c r="C79" s="153">
        <v>94</v>
      </c>
      <c r="D79" s="53">
        <f t="shared" si="4"/>
        <v>27.246376811594203</v>
      </c>
      <c r="E79" s="54">
        <f t="shared" si="5"/>
        <v>28.246376811594203</v>
      </c>
    </row>
    <row r="80" spans="1:5" ht="12.75">
      <c r="A80" s="55" t="s">
        <v>120</v>
      </c>
      <c r="B80" s="149" t="s">
        <v>727</v>
      </c>
      <c r="C80" s="153">
        <v>89</v>
      </c>
      <c r="D80" s="53">
        <f t="shared" si="4"/>
        <v>25.79710144927536</v>
      </c>
      <c r="E80" s="54">
        <f t="shared" si="5"/>
        <v>26.79710144927536</v>
      </c>
    </row>
    <row r="81" spans="1:5" ht="12.75">
      <c r="A81" s="55" t="s">
        <v>121</v>
      </c>
      <c r="B81" s="152" t="s">
        <v>811</v>
      </c>
      <c r="C81" s="153">
        <v>82</v>
      </c>
      <c r="D81" s="53">
        <f t="shared" si="4"/>
        <v>23.768115942028984</v>
      </c>
      <c r="E81" s="54">
        <f t="shared" si="5"/>
        <v>24.768115942028984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0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1" customWidth="1"/>
    <col min="2" max="2" width="18.25390625" style="2" bestFit="1" customWidth="1"/>
    <col min="3" max="3" width="2.375" style="165" bestFit="1" customWidth="1"/>
    <col min="4" max="4" width="3.125" style="39" customWidth="1" outlineLevel="1"/>
    <col min="5" max="5" width="3.125" style="41" customWidth="1" outlineLevel="1"/>
    <col min="6" max="12" width="3.125" style="39" customWidth="1" outlineLevel="1"/>
    <col min="13" max="13" width="3.125" style="42" customWidth="1" outlineLevel="1"/>
    <col min="14" max="18" width="3.125" style="39" customWidth="1" outlineLevel="1"/>
    <col min="19" max="19" width="3.125" style="39" customWidth="1"/>
    <col min="20" max="20" width="5.75390625" style="8" customWidth="1"/>
    <col min="21" max="21" width="1.75390625" style="39" customWidth="1"/>
    <col min="22" max="22" width="3.875" style="39" customWidth="1"/>
    <col min="23" max="23" width="4.875" style="165" bestFit="1" customWidth="1"/>
    <col min="24" max="16384" width="9.125" style="1" customWidth="1"/>
  </cols>
  <sheetData>
    <row r="1" spans="1:23" ht="32.25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2.75" customHeight="1">
      <c r="A2" s="242">
        <f>AVERAGE(D2:S2)</f>
        <v>54.9375</v>
      </c>
      <c r="B2" s="179" t="s">
        <v>272</v>
      </c>
      <c r="C2" s="269" t="s">
        <v>337</v>
      </c>
      <c r="D2" s="48">
        <f aca="true" t="shared" si="0" ref="D2:S2">COUNTA(D5:D509)</f>
        <v>52</v>
      </c>
      <c r="E2" s="48">
        <f t="shared" si="0"/>
        <v>70</v>
      </c>
      <c r="F2" s="48">
        <f t="shared" si="0"/>
        <v>51</v>
      </c>
      <c r="G2" s="48">
        <f t="shared" si="0"/>
        <v>59</v>
      </c>
      <c r="H2" s="48">
        <f t="shared" si="0"/>
        <v>84</v>
      </c>
      <c r="I2" s="48">
        <f t="shared" si="0"/>
        <v>71</v>
      </c>
      <c r="J2" s="48">
        <f t="shared" si="0"/>
        <v>69</v>
      </c>
      <c r="K2" s="48">
        <f t="shared" si="0"/>
        <v>44</v>
      </c>
      <c r="L2" s="48">
        <f t="shared" si="0"/>
        <v>43</v>
      </c>
      <c r="M2" s="48">
        <f t="shared" si="0"/>
        <v>26</v>
      </c>
      <c r="N2" s="48">
        <f t="shared" si="0"/>
        <v>46</v>
      </c>
      <c r="O2" s="48">
        <f t="shared" si="0"/>
        <v>54</v>
      </c>
      <c r="P2" s="48">
        <f t="shared" si="0"/>
        <v>27</v>
      </c>
      <c r="Q2" s="48">
        <f t="shared" si="0"/>
        <v>61</v>
      </c>
      <c r="R2" s="48">
        <f t="shared" si="0"/>
        <v>49</v>
      </c>
      <c r="S2" s="48">
        <f t="shared" si="0"/>
        <v>73</v>
      </c>
      <c r="T2" s="274" t="s">
        <v>1</v>
      </c>
      <c r="U2" s="275" t="s">
        <v>2</v>
      </c>
      <c r="V2" s="275" t="s">
        <v>3</v>
      </c>
      <c r="W2" s="273" t="s">
        <v>336</v>
      </c>
    </row>
    <row r="3" spans="1:23" ht="82.5" customHeight="1">
      <c r="A3" s="268" t="s">
        <v>4</v>
      </c>
      <c r="B3" s="268"/>
      <c r="C3" s="269"/>
      <c r="D3" s="45" t="s">
        <v>664</v>
      </c>
      <c r="E3" s="45" t="s">
        <v>5</v>
      </c>
      <c r="F3" s="3" t="s">
        <v>6</v>
      </c>
      <c r="G3" s="46" t="s">
        <v>47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42</v>
      </c>
      <c r="N3" s="3" t="s">
        <v>43</v>
      </c>
      <c r="O3" s="3" t="s">
        <v>44</v>
      </c>
      <c r="P3" s="3" t="s">
        <v>45</v>
      </c>
      <c r="Q3" s="3" t="s">
        <v>46</v>
      </c>
      <c r="R3" s="46" t="s">
        <v>48</v>
      </c>
      <c r="S3" s="3" t="s">
        <v>7</v>
      </c>
      <c r="T3" s="274"/>
      <c r="U3" s="275"/>
      <c r="V3" s="275"/>
      <c r="W3" s="273"/>
    </row>
    <row r="4" spans="1:23" ht="14.25" customHeight="1">
      <c r="A4" s="268"/>
      <c r="B4" s="268"/>
      <c r="C4" s="269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4"/>
      <c r="U4" s="275"/>
      <c r="V4" s="275"/>
      <c r="W4" s="273"/>
    </row>
    <row r="5" spans="1:23" ht="12.75" customHeight="1">
      <c r="A5" s="98" t="s">
        <v>49</v>
      </c>
      <c r="B5" s="180" t="s">
        <v>669</v>
      </c>
      <c r="C5" s="164">
        <v>1974</v>
      </c>
      <c r="D5" s="97">
        <v>83.87202977383338</v>
      </c>
      <c r="E5" s="99">
        <v>86.14035087719299</v>
      </c>
      <c r="F5" s="97">
        <v>76.63</v>
      </c>
      <c r="G5" s="31">
        <v>87.5546218487395</v>
      </c>
      <c r="H5" s="97">
        <v>60.905660377358494</v>
      </c>
      <c r="I5" s="97">
        <v>87.5589547482473</v>
      </c>
      <c r="J5" s="31">
        <v>87.06838127944336</v>
      </c>
      <c r="K5" s="31">
        <v>87.15610249494267</v>
      </c>
      <c r="L5" s="31">
        <v>83.27652982184354</v>
      </c>
      <c r="M5" s="32">
        <v>93.94101876675605</v>
      </c>
      <c r="N5" s="32">
        <v>110.93496621621621</v>
      </c>
      <c r="O5" s="31">
        <v>94.37551452428555</v>
      </c>
      <c r="P5" s="31">
        <v>99.24318869828456</v>
      </c>
      <c r="Q5" s="31">
        <v>69.5582748588054</v>
      </c>
      <c r="R5" s="31">
        <v>54.61140521965265</v>
      </c>
      <c r="S5" s="31">
        <v>74.91304347826086</v>
      </c>
      <c r="T5" s="100">
        <f aca="true" t="shared" si="1" ref="T5:T68">SUM(D5:S5)</f>
        <v>1337.7400429838624</v>
      </c>
      <c r="U5" s="113">
        <f aca="true" t="shared" si="2" ref="U5:U68">COUNTA(D5:S5)</f>
        <v>16</v>
      </c>
      <c r="V5" s="97">
        <f aca="true" t="shared" si="3" ref="V5:V68">T5-$T$5</f>
        <v>0</v>
      </c>
      <c r="W5" s="109">
        <f aca="true" t="shared" si="4" ref="W5:W68">IF((COUNTA(D5:S5)&gt;12),LARGE(D5:S5,1)+LARGE(D5:S5,2)+LARGE(D5:S5,3)+LARGE(D5:S5,4)+LARGE(D5:S5,5)+LARGE(D5:S5,6)+LARGE(D5:S5,7)+LARGE(D5:S5,8)+LARGE(D5:S5,9)+LARGE(D5:S5,10)+LARGE(D5:S5,11)+LARGE(D5:S5,12),SUM(D5:S5))</f>
        <v>1077.7516590497848</v>
      </c>
    </row>
    <row r="6" spans="1:23" ht="12.75" customHeight="1">
      <c r="A6" s="98" t="s">
        <v>50</v>
      </c>
      <c r="B6" s="180" t="s">
        <v>775</v>
      </c>
      <c r="C6" s="164">
        <v>1982</v>
      </c>
      <c r="D6" s="97">
        <v>76.78217821782175</v>
      </c>
      <c r="E6" s="99">
        <v>78.7328094302554</v>
      </c>
      <c r="F6" s="97">
        <v>72.98845709888421</v>
      </c>
      <c r="G6" s="31">
        <v>57.30252100840336</v>
      </c>
      <c r="H6" s="97">
        <v>73.16981132075472</v>
      </c>
      <c r="I6" s="97">
        <v>99.46026986506747</v>
      </c>
      <c r="J6" s="31">
        <v>86.48993298857802</v>
      </c>
      <c r="K6" s="31">
        <v>75.76889566543237</v>
      </c>
      <c r="L6" s="31">
        <v>89.4290512174643</v>
      </c>
      <c r="M6" s="32">
        <v>77.79547359597653</v>
      </c>
      <c r="N6" s="32">
        <v>106.15429590724408</v>
      </c>
      <c r="O6" s="31">
        <v>95.4526454078586</v>
      </c>
      <c r="P6" s="31">
        <v>111.1686775490892</v>
      </c>
      <c r="Q6" s="31">
        <v>79.4675680301215</v>
      </c>
      <c r="R6" s="31">
        <v>51.7028921998247</v>
      </c>
      <c r="S6" s="31">
        <v>70.27536231884058</v>
      </c>
      <c r="T6" s="100">
        <f t="shared" si="1"/>
        <v>1302.1408418216167</v>
      </c>
      <c r="U6" s="113">
        <f t="shared" si="2"/>
        <v>16</v>
      </c>
      <c r="V6" s="97">
        <f t="shared" si="3"/>
        <v>-35.59920116224566</v>
      </c>
      <c r="W6" s="109">
        <f t="shared" si="4"/>
        <v>1049.871609195664</v>
      </c>
    </row>
    <row r="7" spans="1:23" ht="12.75" customHeight="1">
      <c r="A7" s="98" t="s">
        <v>51</v>
      </c>
      <c r="B7" s="180" t="s">
        <v>667</v>
      </c>
      <c r="C7" s="164">
        <v>1990</v>
      </c>
      <c r="D7" s="97"/>
      <c r="E7" s="99">
        <v>88.82794720072827</v>
      </c>
      <c r="F7" s="97">
        <v>72.08469426509687</v>
      </c>
      <c r="G7" s="31">
        <v>74.10924369747899</v>
      </c>
      <c r="H7" s="97">
        <v>87.79245283018868</v>
      </c>
      <c r="I7" s="97">
        <v>101.22605363984674</v>
      </c>
      <c r="J7" s="31">
        <v>83.27194439586083</v>
      </c>
      <c r="K7" s="31">
        <v>82.40014293655206</v>
      </c>
      <c r="L7" s="31">
        <v>93.4215167548501</v>
      </c>
      <c r="M7" s="32">
        <v>80.96374889478338</v>
      </c>
      <c r="N7" s="32">
        <v>110.93496621621621</v>
      </c>
      <c r="O7" s="31">
        <v>103.60093271152564</v>
      </c>
      <c r="P7" s="31">
        <v>108.53055619134813</v>
      </c>
      <c r="Q7" s="31">
        <v>75.90775286667807</v>
      </c>
      <c r="R7" s="31">
        <v>63.14720207814699</v>
      </c>
      <c r="S7" s="31">
        <v>75.20289855072464</v>
      </c>
      <c r="T7" s="100">
        <f t="shared" si="1"/>
        <v>1301.4220532300258</v>
      </c>
      <c r="U7" s="113">
        <f t="shared" si="2"/>
        <v>15</v>
      </c>
      <c r="V7" s="97">
        <f t="shared" si="3"/>
        <v>-36.31798975383663</v>
      </c>
      <c r="W7" s="109">
        <f t="shared" si="4"/>
        <v>1092.0809131893027</v>
      </c>
    </row>
    <row r="8" spans="1:23" ht="12.75" customHeight="1">
      <c r="A8" s="98" t="s">
        <v>52</v>
      </c>
      <c r="B8" s="180" t="s">
        <v>680</v>
      </c>
      <c r="C8" s="164">
        <v>1998</v>
      </c>
      <c r="D8" s="97">
        <v>76.37305699481865</v>
      </c>
      <c r="E8" s="99">
        <v>75.77182465342827</v>
      </c>
      <c r="F8" s="97"/>
      <c r="G8" s="31">
        <v>55.621848739495796</v>
      </c>
      <c r="H8" s="97">
        <v>62.32075471698113</v>
      </c>
      <c r="I8" s="97">
        <v>107.60330578512396</v>
      </c>
      <c r="J8" s="31">
        <v>96.21151395416082</v>
      </c>
      <c r="K8" s="31"/>
      <c r="L8" s="31">
        <v>101.93391642371235</v>
      </c>
      <c r="M8" s="32">
        <v>120</v>
      </c>
      <c r="N8" s="32">
        <v>128.7333679159642</v>
      </c>
      <c r="O8" s="31">
        <v>116.35821588973207</v>
      </c>
      <c r="P8" s="31">
        <v>118.54193548387097</v>
      </c>
      <c r="Q8" s="31">
        <v>75.17182953962006</v>
      </c>
      <c r="R8" s="31">
        <v>89.36928815666771</v>
      </c>
      <c r="S8" s="31">
        <v>63.60869565217392</v>
      </c>
      <c r="T8" s="100">
        <f t="shared" si="1"/>
        <v>1287.6195539057499</v>
      </c>
      <c r="U8" s="113">
        <f t="shared" si="2"/>
        <v>14</v>
      </c>
      <c r="V8" s="97">
        <f t="shared" si="3"/>
        <v>-50.12048907811254</v>
      </c>
      <c r="W8" s="109">
        <f t="shared" si="4"/>
        <v>1169.6769504492734</v>
      </c>
    </row>
    <row r="9" spans="1:23" ht="12.75" customHeight="1">
      <c r="A9" s="98" t="s">
        <v>53</v>
      </c>
      <c r="B9" s="180" t="s">
        <v>751</v>
      </c>
      <c r="C9" s="164">
        <v>1980</v>
      </c>
      <c r="D9" s="97">
        <v>77.13930348258705</v>
      </c>
      <c r="E9" s="99">
        <v>98.00921187308087</v>
      </c>
      <c r="F9" s="97">
        <v>77.12387938060311</v>
      </c>
      <c r="G9" s="31">
        <v>30.411764705882355</v>
      </c>
      <c r="H9" s="97">
        <v>76.47169811320755</v>
      </c>
      <c r="I9" s="97">
        <v>116.10154125113328</v>
      </c>
      <c r="J9" s="31">
        <v>97.10464977488485</v>
      </c>
      <c r="K9" s="31">
        <v>95.92350746268656</v>
      </c>
      <c r="L9" s="31">
        <v>97.83658310120707</v>
      </c>
      <c r="M9" s="32">
        <v>99.98839907192576</v>
      </c>
      <c r="N9" s="32">
        <v>126.751587503175</v>
      </c>
      <c r="O9" s="31"/>
      <c r="P9" s="31"/>
      <c r="Q9" s="31"/>
      <c r="R9" s="31">
        <v>62.86211354088119</v>
      </c>
      <c r="S9" s="31">
        <v>101</v>
      </c>
      <c r="T9" s="100">
        <f t="shared" si="1"/>
        <v>1156.7242392612548</v>
      </c>
      <c r="U9" s="113">
        <f t="shared" si="2"/>
        <v>13</v>
      </c>
      <c r="V9" s="97">
        <f t="shared" si="3"/>
        <v>-181.01580372260764</v>
      </c>
      <c r="W9" s="109">
        <f t="shared" si="4"/>
        <v>1126.3124745553723</v>
      </c>
    </row>
    <row r="10" spans="1:23" ht="12.75" customHeight="1">
      <c r="A10" s="98" t="s">
        <v>54</v>
      </c>
      <c r="B10" s="180" t="s">
        <v>695</v>
      </c>
      <c r="C10" s="164">
        <v>1957</v>
      </c>
      <c r="D10" s="97">
        <v>49.63707064160725</v>
      </c>
      <c r="E10" s="99">
        <v>72.07248416608022</v>
      </c>
      <c r="F10" s="97">
        <v>67.97588855152708</v>
      </c>
      <c r="G10" s="31">
        <v>98.47899159663865</v>
      </c>
      <c r="H10" s="97">
        <v>81.66037735849056</v>
      </c>
      <c r="I10" s="97">
        <v>85.49274019153538</v>
      </c>
      <c r="J10" s="31">
        <v>68.71071765533227</v>
      </c>
      <c r="K10" s="31">
        <v>90.92964824120604</v>
      </c>
      <c r="L10" s="31">
        <v>82.37949502677888</v>
      </c>
      <c r="M10" s="32"/>
      <c r="N10" s="32">
        <v>70.58</v>
      </c>
      <c r="O10" s="31">
        <v>96.17519305019304</v>
      </c>
      <c r="P10" s="31">
        <v>98.1565355582042</v>
      </c>
      <c r="Q10" s="31">
        <v>54.788464829710755</v>
      </c>
      <c r="R10" s="31">
        <v>30.52216334010203</v>
      </c>
      <c r="S10" s="31">
        <v>61.86956521739131</v>
      </c>
      <c r="T10" s="100">
        <f t="shared" si="1"/>
        <v>1109.4293354247975</v>
      </c>
      <c r="U10" s="113">
        <f t="shared" si="2"/>
        <v>15</v>
      </c>
      <c r="V10" s="97">
        <f t="shared" si="3"/>
        <v>-228.3107075590649</v>
      </c>
      <c r="W10" s="109">
        <f t="shared" si="4"/>
        <v>974.4816366133778</v>
      </c>
    </row>
    <row r="11" spans="1:23" ht="12.75" customHeight="1">
      <c r="A11" s="98" t="s">
        <v>55</v>
      </c>
      <c r="B11" s="180" t="s">
        <v>764</v>
      </c>
      <c r="C11" s="164">
        <v>1975</v>
      </c>
      <c r="D11" s="97">
        <v>76.44709543568463</v>
      </c>
      <c r="E11" s="99">
        <v>70.66231983527797</v>
      </c>
      <c r="F11" s="97">
        <v>71.22955738934733</v>
      </c>
      <c r="G11" s="31"/>
      <c r="H11" s="97">
        <v>59.9622641509434</v>
      </c>
      <c r="I11" s="97"/>
      <c r="J11" s="31">
        <v>82.50054017727867</v>
      </c>
      <c r="K11" s="31">
        <v>75.70216161323081</v>
      </c>
      <c r="L11" s="31">
        <v>82.60168841135842</v>
      </c>
      <c r="M11" s="32">
        <v>63.625434988927566</v>
      </c>
      <c r="N11" s="32">
        <v>105.44357212953875</v>
      </c>
      <c r="O11" s="31">
        <v>94.13160670338684</v>
      </c>
      <c r="P11" s="31">
        <v>100.55315648776475</v>
      </c>
      <c r="Q11" s="31">
        <v>70.08882423412629</v>
      </c>
      <c r="R11" s="31">
        <v>46.34971526640143</v>
      </c>
      <c r="S11" s="31">
        <v>74.91304347826086</v>
      </c>
      <c r="T11" s="100">
        <f t="shared" si="1"/>
        <v>1074.2109803015276</v>
      </c>
      <c r="U11" s="113">
        <f t="shared" si="2"/>
        <v>14</v>
      </c>
      <c r="V11" s="97">
        <f t="shared" si="3"/>
        <v>-263.5290626823348</v>
      </c>
      <c r="W11" s="109">
        <f t="shared" si="4"/>
        <v>967.8990008841829</v>
      </c>
    </row>
    <row r="12" spans="1:23" ht="12.75" customHeight="1">
      <c r="A12" s="98" t="s">
        <v>56</v>
      </c>
      <c r="B12" s="180" t="s">
        <v>731</v>
      </c>
      <c r="C12" s="164">
        <v>1964</v>
      </c>
      <c r="D12" s="97"/>
      <c r="E12" s="99">
        <v>88.82794720072827</v>
      </c>
      <c r="F12" s="97"/>
      <c r="G12" s="31">
        <v>23.689075630252102</v>
      </c>
      <c r="H12" s="97">
        <v>78.83018867924528</v>
      </c>
      <c r="I12" s="97">
        <v>90.66666666666667</v>
      </c>
      <c r="J12" s="31"/>
      <c r="K12" s="31">
        <v>86.90068061507438</v>
      </c>
      <c r="L12" s="31">
        <v>83.73343725643025</v>
      </c>
      <c r="M12" s="32">
        <v>94.06015037593986</v>
      </c>
      <c r="N12" s="32">
        <v>110.72980941349901</v>
      </c>
      <c r="O12" s="31">
        <v>96.31286266924565</v>
      </c>
      <c r="P12" s="31">
        <v>102.41452089489236</v>
      </c>
      <c r="Q12" s="31">
        <v>72.12544925551941</v>
      </c>
      <c r="R12" s="31">
        <v>66.44331544696882</v>
      </c>
      <c r="S12" s="31">
        <v>77.23188405797102</v>
      </c>
      <c r="T12" s="100">
        <f t="shared" si="1"/>
        <v>1071.965988162433</v>
      </c>
      <c r="U12" s="113">
        <f t="shared" si="2"/>
        <v>13</v>
      </c>
      <c r="V12" s="97">
        <f t="shared" si="3"/>
        <v>-265.77405482142944</v>
      </c>
      <c r="W12" s="109">
        <f t="shared" si="4"/>
        <v>1048.276912532181</v>
      </c>
    </row>
    <row r="13" spans="1:23" ht="12.75" customHeight="1">
      <c r="A13" s="98" t="s">
        <v>57</v>
      </c>
      <c r="B13" s="180" t="s">
        <v>772</v>
      </c>
      <c r="C13" s="164">
        <v>1991</v>
      </c>
      <c r="D13" s="97">
        <v>77.8643216080402</v>
      </c>
      <c r="E13" s="99">
        <v>102.81808337845153</v>
      </c>
      <c r="F13" s="97">
        <v>75.42683655186146</v>
      </c>
      <c r="G13" s="31">
        <v>83.35294117647058</v>
      </c>
      <c r="H13" s="97">
        <v>68.9245283018868</v>
      </c>
      <c r="I13" s="97">
        <v>113.26880774307084</v>
      </c>
      <c r="J13" s="31">
        <v>92.34867831230243</v>
      </c>
      <c r="K13" s="31">
        <v>77.99483262188274</v>
      </c>
      <c r="L13" s="31">
        <v>97.91821561338291</v>
      </c>
      <c r="M13" s="32">
        <v>80.58875219683658</v>
      </c>
      <c r="N13" s="32"/>
      <c r="O13" s="31"/>
      <c r="P13" s="31">
        <v>119.62904911180775</v>
      </c>
      <c r="Q13" s="31">
        <v>70.08882423412629</v>
      </c>
      <c r="R13" s="31"/>
      <c r="S13" s="31"/>
      <c r="T13" s="100">
        <f t="shared" si="1"/>
        <v>1060.2238708501202</v>
      </c>
      <c r="U13" s="113">
        <f t="shared" si="2"/>
        <v>12</v>
      </c>
      <c r="V13" s="97">
        <f t="shared" si="3"/>
        <v>-277.5161721337422</v>
      </c>
      <c r="W13" s="109">
        <f t="shared" si="4"/>
        <v>1060.2238708501202</v>
      </c>
    </row>
    <row r="14" spans="1:23" ht="12.75" customHeight="1">
      <c r="A14" s="98" t="s">
        <v>58</v>
      </c>
      <c r="B14" s="180" t="s">
        <v>690</v>
      </c>
      <c r="C14" s="164">
        <v>1978</v>
      </c>
      <c r="D14" s="97">
        <v>48.208908406524465</v>
      </c>
      <c r="E14" s="99">
        <v>65.37267080745343</v>
      </c>
      <c r="F14" s="97">
        <v>57.83044461190657</v>
      </c>
      <c r="G14" s="31">
        <v>7.722689075630252</v>
      </c>
      <c r="H14" s="97">
        <v>65.62264150943396</v>
      </c>
      <c r="I14" s="97">
        <v>91.93756362402443</v>
      </c>
      <c r="J14" s="31">
        <v>80.60781009972382</v>
      </c>
      <c r="K14" s="31">
        <v>73.9174856819628</v>
      </c>
      <c r="L14" s="31">
        <v>66.14243323442136</v>
      </c>
      <c r="M14" s="32"/>
      <c r="N14" s="32">
        <v>70.76</v>
      </c>
      <c r="O14" s="31">
        <v>75.40157211209842</v>
      </c>
      <c r="P14" s="31">
        <v>94.88275340393344</v>
      </c>
      <c r="Q14" s="31">
        <v>68.87369501968166</v>
      </c>
      <c r="R14" s="31">
        <v>44.001992178853385</v>
      </c>
      <c r="S14" s="31">
        <v>85.92753623188406</v>
      </c>
      <c r="T14" s="100">
        <f t="shared" si="1"/>
        <v>997.2101959975321</v>
      </c>
      <c r="U14" s="113">
        <f t="shared" si="2"/>
        <v>15</v>
      </c>
      <c r="V14" s="97">
        <f t="shared" si="3"/>
        <v>-340.5298469863303</v>
      </c>
      <c r="W14" s="109">
        <f t="shared" si="4"/>
        <v>897.276606336524</v>
      </c>
    </row>
    <row r="15" spans="1:23" ht="12.75" customHeight="1">
      <c r="A15" s="98" t="s">
        <v>59</v>
      </c>
      <c r="B15" s="180" t="s">
        <v>705</v>
      </c>
      <c r="C15" s="164">
        <v>1976</v>
      </c>
      <c r="D15" s="97">
        <v>72.03163017031629</v>
      </c>
      <c r="E15" s="99">
        <v>79.1613924050633</v>
      </c>
      <c r="F15" s="97">
        <v>64.75521982685454</v>
      </c>
      <c r="G15" s="31">
        <v>39.655462184873954</v>
      </c>
      <c r="H15" s="97">
        <v>47.69811320754717</v>
      </c>
      <c r="I15" s="97">
        <v>97.2594752186589</v>
      </c>
      <c r="J15" s="31"/>
      <c r="K15" s="31">
        <v>76.0940919037199</v>
      </c>
      <c r="L15" s="31">
        <v>80.49180327868854</v>
      </c>
      <c r="M15" s="32"/>
      <c r="N15" s="32">
        <v>116.06515134466073</v>
      </c>
      <c r="O15" s="31"/>
      <c r="P15" s="31">
        <v>103.42178472073616</v>
      </c>
      <c r="Q15" s="31">
        <v>73.87112784528495</v>
      </c>
      <c r="R15" s="31">
        <v>62.43315508021391</v>
      </c>
      <c r="S15" s="31">
        <v>54.62318840579711</v>
      </c>
      <c r="T15" s="100">
        <f t="shared" si="1"/>
        <v>967.5615955924155</v>
      </c>
      <c r="U15" s="113">
        <f t="shared" si="2"/>
        <v>13</v>
      </c>
      <c r="V15" s="97">
        <f t="shared" si="3"/>
        <v>-370.17844739144687</v>
      </c>
      <c r="W15" s="109">
        <f t="shared" si="4"/>
        <v>927.9061334075413</v>
      </c>
    </row>
    <row r="16" spans="1:23" ht="12.75" customHeight="1">
      <c r="A16" s="98" t="s">
        <v>60</v>
      </c>
      <c r="B16" s="180" t="s">
        <v>683</v>
      </c>
      <c r="C16" s="164">
        <v>1977</v>
      </c>
      <c r="D16" s="97">
        <v>87.21426439868695</v>
      </c>
      <c r="E16" s="99">
        <v>114.81538461538463</v>
      </c>
      <c r="F16" s="97">
        <v>86.19231648753717</v>
      </c>
      <c r="G16" s="31">
        <v>73.26890756302521</v>
      </c>
      <c r="H16" s="97">
        <v>85.43396226415094</v>
      </c>
      <c r="I16" s="97">
        <v>113.14586994727594</v>
      </c>
      <c r="J16" s="31">
        <v>83.39546433842001</v>
      </c>
      <c r="K16" s="31">
        <v>104.4186046511628</v>
      </c>
      <c r="L16" s="31">
        <v>93.7909654561559</v>
      </c>
      <c r="M16" s="32">
        <v>99.75708502024293</v>
      </c>
      <c r="N16" s="32"/>
      <c r="O16" s="31"/>
      <c r="P16" s="31"/>
      <c r="Q16" s="31"/>
      <c r="R16" s="31"/>
      <c r="S16" s="31"/>
      <c r="T16" s="100">
        <f t="shared" si="1"/>
        <v>941.4328247420425</v>
      </c>
      <c r="U16" s="113">
        <f t="shared" si="2"/>
        <v>10</v>
      </c>
      <c r="V16" s="97">
        <f t="shared" si="3"/>
        <v>-396.3072182418199</v>
      </c>
      <c r="W16" s="109">
        <f t="shared" si="4"/>
        <v>941.4328247420425</v>
      </c>
    </row>
    <row r="17" spans="1:23" ht="12.75" customHeight="1">
      <c r="A17" s="98" t="s">
        <v>61</v>
      </c>
      <c r="B17" s="180" t="s">
        <v>678</v>
      </c>
      <c r="C17" s="164">
        <v>1981</v>
      </c>
      <c r="D17" s="97"/>
      <c r="E17" s="230">
        <v>86.14035087719299</v>
      </c>
      <c r="F17" s="97"/>
      <c r="G17" s="31"/>
      <c r="H17" s="97">
        <v>73.64150943396226</v>
      </c>
      <c r="I17" s="97">
        <v>99.01602683563176</v>
      </c>
      <c r="J17" s="31">
        <v>83.1445638979301</v>
      </c>
      <c r="K17" s="31">
        <v>84.5543584720862</v>
      </c>
      <c r="L17" s="31">
        <v>85.86206896551724</v>
      </c>
      <c r="M17" s="32">
        <v>81.39804096170971</v>
      </c>
      <c r="N17" s="32">
        <v>114.04962670180062</v>
      </c>
      <c r="O17" s="31">
        <v>108.07280664695111</v>
      </c>
      <c r="P17" s="31">
        <v>107.99499886337803</v>
      </c>
      <c r="Q17" s="31"/>
      <c r="R17" s="31"/>
      <c r="S17" s="31"/>
      <c r="T17" s="100">
        <f t="shared" si="1"/>
        <v>923.87435165616</v>
      </c>
      <c r="U17" s="113">
        <f t="shared" si="2"/>
        <v>10</v>
      </c>
      <c r="V17" s="97">
        <f t="shared" si="3"/>
        <v>-413.8656913277024</v>
      </c>
      <c r="W17" s="109">
        <f t="shared" si="4"/>
        <v>923.87435165616</v>
      </c>
    </row>
    <row r="18" spans="1:23" ht="12.75" customHeight="1">
      <c r="A18" s="98" t="s">
        <v>62</v>
      </c>
      <c r="B18" s="180" t="s">
        <v>711</v>
      </c>
      <c r="C18" s="164">
        <v>1983</v>
      </c>
      <c r="D18" s="97">
        <v>65.13970748744815</v>
      </c>
      <c r="E18" s="99">
        <v>54.715964740450545</v>
      </c>
      <c r="F18" s="97">
        <v>51.403406067056956</v>
      </c>
      <c r="G18" s="31">
        <v>60.66386554621849</v>
      </c>
      <c r="H18" s="97">
        <v>61.37735849056604</v>
      </c>
      <c r="I18" s="97">
        <v>84.04833836858006</v>
      </c>
      <c r="J18" s="31">
        <v>75.90157278752602</v>
      </c>
      <c r="K18" s="31">
        <v>64.5236641221374</v>
      </c>
      <c r="L18" s="31">
        <v>73.27759197324414</v>
      </c>
      <c r="M18" s="32"/>
      <c r="N18" s="32">
        <v>96.28332618945564</v>
      </c>
      <c r="O18" s="31"/>
      <c r="P18" s="31">
        <v>84.27938617307389</v>
      </c>
      <c r="Q18" s="31"/>
      <c r="R18" s="31">
        <v>56.36598482665899</v>
      </c>
      <c r="S18" s="31">
        <v>60.710144927536234</v>
      </c>
      <c r="T18" s="100">
        <f t="shared" si="1"/>
        <v>888.6903116999526</v>
      </c>
      <c r="U18" s="113">
        <f t="shared" si="2"/>
        <v>13</v>
      </c>
      <c r="V18" s="97">
        <f t="shared" si="3"/>
        <v>-449.04973128390975</v>
      </c>
      <c r="W18" s="109">
        <f t="shared" si="4"/>
        <v>837.2869056328956</v>
      </c>
    </row>
    <row r="19" spans="1:23" ht="12.75" customHeight="1">
      <c r="A19" s="98" t="s">
        <v>63</v>
      </c>
      <c r="B19" s="180" t="s">
        <v>675</v>
      </c>
      <c r="C19" s="164">
        <v>1975</v>
      </c>
      <c r="D19" s="97"/>
      <c r="E19" s="99">
        <v>79.28854538248117</v>
      </c>
      <c r="F19" s="97"/>
      <c r="G19" s="31">
        <v>25.369747899159663</v>
      </c>
      <c r="H19" s="97">
        <v>57.60377358490566</v>
      </c>
      <c r="I19" s="97">
        <v>94.43820224719101</v>
      </c>
      <c r="J19" s="31">
        <v>81.45895278881616</v>
      </c>
      <c r="K19" s="31"/>
      <c r="L19" s="31">
        <v>88.57142857142858</v>
      </c>
      <c r="M19" s="32">
        <v>83.84259259259261</v>
      </c>
      <c r="N19" s="32">
        <v>113.9341081021818</v>
      </c>
      <c r="O19" s="31">
        <v>102.71044658147805</v>
      </c>
      <c r="P19" s="31"/>
      <c r="Q19" s="31">
        <v>74.64128016429915</v>
      </c>
      <c r="R19" s="31"/>
      <c r="S19" s="31">
        <v>82.73913043478261</v>
      </c>
      <c r="T19" s="100">
        <f t="shared" si="1"/>
        <v>884.5982083493165</v>
      </c>
      <c r="U19" s="113">
        <f t="shared" si="2"/>
        <v>11</v>
      </c>
      <c r="V19" s="97">
        <f t="shared" si="3"/>
        <v>-453.14183463454594</v>
      </c>
      <c r="W19" s="109">
        <f t="shared" si="4"/>
        <v>884.5982083493165</v>
      </c>
    </row>
    <row r="20" spans="1:23" ht="12.75">
      <c r="A20" s="98" t="s">
        <v>64</v>
      </c>
      <c r="B20" s="180" t="s">
        <v>701</v>
      </c>
      <c r="C20" s="164">
        <v>1978</v>
      </c>
      <c r="D20" s="97">
        <v>72.3100415343269</v>
      </c>
      <c r="E20" s="99">
        <v>78.2112236944661</v>
      </c>
      <c r="F20" s="97"/>
      <c r="G20" s="31">
        <v>51.42016806722689</v>
      </c>
      <c r="H20" s="97">
        <v>76.94339622641509</v>
      </c>
      <c r="I20" s="97">
        <v>93.17915084570245</v>
      </c>
      <c r="J20" s="31"/>
      <c r="K20" s="31">
        <v>80.81084234269268</v>
      </c>
      <c r="L20" s="31">
        <v>82.65745007680493</v>
      </c>
      <c r="M20" s="32"/>
      <c r="N20" s="32">
        <v>115.56347164746673</v>
      </c>
      <c r="O20" s="31">
        <v>99.78448275862067</v>
      </c>
      <c r="P20" s="31"/>
      <c r="Q20" s="31"/>
      <c r="R20" s="31">
        <v>57.08798909869573</v>
      </c>
      <c r="S20" s="31">
        <v>62.15942028985507</v>
      </c>
      <c r="T20" s="100">
        <f t="shared" si="1"/>
        <v>870.1276365822733</v>
      </c>
      <c r="U20" s="113">
        <f t="shared" si="2"/>
        <v>11</v>
      </c>
      <c r="V20" s="97">
        <f t="shared" si="3"/>
        <v>-467.61240640158906</v>
      </c>
      <c r="W20" s="109">
        <f t="shared" si="4"/>
        <v>870.1276365822733</v>
      </c>
    </row>
    <row r="21" spans="1:23" ht="12.75">
      <c r="A21" s="98" t="s">
        <v>65</v>
      </c>
      <c r="B21" s="180" t="s">
        <v>692</v>
      </c>
      <c r="C21" s="164">
        <v>1974</v>
      </c>
      <c r="D21" s="97">
        <v>79.60059572163551</v>
      </c>
      <c r="E21" s="99">
        <v>99.56725755995829</v>
      </c>
      <c r="F21" s="97">
        <v>68.8938598080058</v>
      </c>
      <c r="G21" s="31">
        <v>101</v>
      </c>
      <c r="H21" s="97">
        <v>78.35849056603774</v>
      </c>
      <c r="I21" s="97">
        <v>96.67269439421338</v>
      </c>
      <c r="J21" s="31">
        <v>82.77788500354413</v>
      </c>
      <c r="K21" s="31">
        <v>82.28966775037665</v>
      </c>
      <c r="L21" s="31">
        <v>83.39022498060513</v>
      </c>
      <c r="M21" s="32">
        <v>90.82691319979456</v>
      </c>
      <c r="N21" s="32"/>
      <c r="O21" s="31"/>
      <c r="P21" s="31"/>
      <c r="Q21" s="31"/>
      <c r="R21" s="31"/>
      <c r="S21" s="31"/>
      <c r="T21" s="100">
        <f t="shared" si="1"/>
        <v>863.3775889841713</v>
      </c>
      <c r="U21" s="113">
        <f t="shared" si="2"/>
        <v>10</v>
      </c>
      <c r="V21" s="97">
        <f t="shared" si="3"/>
        <v>-474.36245399969107</v>
      </c>
      <c r="W21" s="109">
        <f t="shared" si="4"/>
        <v>863.3775889841713</v>
      </c>
    </row>
    <row r="22" spans="1:23" ht="12.75">
      <c r="A22" s="98" t="s">
        <v>66</v>
      </c>
      <c r="B22" s="180" t="s">
        <v>722</v>
      </c>
      <c r="C22" s="164">
        <v>1975</v>
      </c>
      <c r="D22" s="97">
        <v>35.77524575513851</v>
      </c>
      <c r="E22" s="99">
        <v>59.68319559228651</v>
      </c>
      <c r="F22" s="97">
        <v>49.70089858793325</v>
      </c>
      <c r="G22" s="31">
        <v>34.61344537815126</v>
      </c>
      <c r="H22" s="97">
        <v>40.15094339622642</v>
      </c>
      <c r="I22" s="97">
        <v>71.9607843137255</v>
      </c>
      <c r="J22" s="31">
        <v>63.26878600930183</v>
      </c>
      <c r="K22" s="31">
        <v>66.29803157034148</v>
      </c>
      <c r="L22" s="31">
        <v>66.20915032679738</v>
      </c>
      <c r="M22" s="32">
        <v>80.69542253521129</v>
      </c>
      <c r="N22" s="32">
        <v>93.38445807770961</v>
      </c>
      <c r="O22" s="31">
        <v>88.02350427350426</v>
      </c>
      <c r="P22" s="31"/>
      <c r="Q22" s="31">
        <v>64.66352900907067</v>
      </c>
      <c r="R22" s="31">
        <v>46.49902152641879</v>
      </c>
      <c r="S22" s="31"/>
      <c r="T22" s="100">
        <f t="shared" si="1"/>
        <v>860.9264163518168</v>
      </c>
      <c r="U22" s="113">
        <f t="shared" si="2"/>
        <v>14</v>
      </c>
      <c r="V22" s="97">
        <f t="shared" si="3"/>
        <v>-476.8136266320456</v>
      </c>
      <c r="W22" s="109">
        <f t="shared" si="4"/>
        <v>790.5377252185272</v>
      </c>
    </row>
    <row r="23" spans="1:23" ht="12.75">
      <c r="A23" s="98" t="s">
        <v>67</v>
      </c>
      <c r="B23" s="180" t="s">
        <v>851</v>
      </c>
      <c r="C23" s="164">
        <v>1983</v>
      </c>
      <c r="D23" s="97">
        <v>69.53501991098618</v>
      </c>
      <c r="E23" s="99">
        <v>60.81920903954803</v>
      </c>
      <c r="F23" s="97">
        <v>37.454020267070746</v>
      </c>
      <c r="G23" s="31">
        <v>19.487394957983195</v>
      </c>
      <c r="H23" s="97">
        <v>53.358490566037744</v>
      </c>
      <c r="I23" s="97">
        <v>86.58291457286433</v>
      </c>
      <c r="J23" s="31">
        <v>77.98810782032014</v>
      </c>
      <c r="K23" s="31">
        <v>57.18997644035126</v>
      </c>
      <c r="L23" s="31">
        <v>72.15505913272011</v>
      </c>
      <c r="M23" s="32">
        <v>56.99034334763949</v>
      </c>
      <c r="N23" s="32"/>
      <c r="O23" s="31">
        <v>83.20998618511939</v>
      </c>
      <c r="P23" s="31"/>
      <c r="Q23" s="31">
        <v>62.849392435392765</v>
      </c>
      <c r="R23" s="31">
        <v>36.34133317333653</v>
      </c>
      <c r="S23" s="31">
        <v>59.550724637681164</v>
      </c>
      <c r="T23" s="100">
        <f t="shared" si="1"/>
        <v>833.5119724870511</v>
      </c>
      <c r="U23" s="113">
        <f t="shared" si="2"/>
        <v>14</v>
      </c>
      <c r="V23" s="97">
        <f t="shared" si="3"/>
        <v>-504.22807049681126</v>
      </c>
      <c r="W23" s="109">
        <f t="shared" si="4"/>
        <v>777.6832443557314</v>
      </c>
    </row>
    <row r="24" spans="1:23" ht="12.75">
      <c r="A24" s="98" t="s">
        <v>68</v>
      </c>
      <c r="B24" s="180" t="s">
        <v>733</v>
      </c>
      <c r="C24" s="164">
        <v>1956</v>
      </c>
      <c r="D24" s="97"/>
      <c r="E24" s="99">
        <v>59.93074792243768</v>
      </c>
      <c r="F24" s="97">
        <v>58.3392150897475</v>
      </c>
      <c r="G24" s="31">
        <v>44.69747899159664</v>
      </c>
      <c r="H24" s="97">
        <v>43.45283018867924</v>
      </c>
      <c r="I24" s="97">
        <v>55.18672199170125</v>
      </c>
      <c r="J24" s="31">
        <v>59.45839669048633</v>
      </c>
      <c r="K24" s="31">
        <v>65.2484855977253</v>
      </c>
      <c r="L24" s="31"/>
      <c r="M24" s="32">
        <v>59.69487622337364</v>
      </c>
      <c r="N24" s="32">
        <v>85.08862545865085</v>
      </c>
      <c r="O24" s="31">
        <v>80.04852556924224</v>
      </c>
      <c r="P24" s="31">
        <v>77.00643923825182</v>
      </c>
      <c r="Q24" s="31">
        <v>47.42923155913058</v>
      </c>
      <c r="R24" s="31">
        <v>37.746451572563</v>
      </c>
      <c r="S24" s="31">
        <v>37.231884057971016</v>
      </c>
      <c r="T24" s="100">
        <f t="shared" si="1"/>
        <v>810.559910151557</v>
      </c>
      <c r="U24" s="113">
        <f t="shared" si="2"/>
        <v>14</v>
      </c>
      <c r="V24" s="97">
        <f t="shared" si="3"/>
        <v>-527.1801328323054</v>
      </c>
      <c r="W24" s="109">
        <f t="shared" si="4"/>
        <v>735.5815745210231</v>
      </c>
    </row>
    <row r="25" spans="1:23" ht="12.75">
      <c r="A25" s="98" t="s">
        <v>69</v>
      </c>
      <c r="B25" s="180" t="s">
        <v>687</v>
      </c>
      <c r="C25" s="164">
        <v>1973</v>
      </c>
      <c r="D25" s="97"/>
      <c r="E25" s="99">
        <v>61.7435158501441</v>
      </c>
      <c r="F25" s="97">
        <v>31.210297766749388</v>
      </c>
      <c r="G25" s="31">
        <v>42.17647058823529</v>
      </c>
      <c r="H25" s="97">
        <v>61.37735849056604</v>
      </c>
      <c r="I25" s="97">
        <v>96.01290785227681</v>
      </c>
      <c r="J25" s="31">
        <v>64.16740203268488</v>
      </c>
      <c r="K25" s="31"/>
      <c r="L25" s="31">
        <v>73.06666666666666</v>
      </c>
      <c r="M25" s="32">
        <v>74.26997245179064</v>
      </c>
      <c r="N25" s="32">
        <v>40.04</v>
      </c>
      <c r="O25" s="31"/>
      <c r="P25" s="31">
        <v>99.0619967793881</v>
      </c>
      <c r="Q25" s="31">
        <v>56.944891322950525</v>
      </c>
      <c r="R25" s="31">
        <v>45.33904761904762</v>
      </c>
      <c r="S25" s="31">
        <v>59.26086956521739</v>
      </c>
      <c r="T25" s="100">
        <f t="shared" si="1"/>
        <v>804.6713969857175</v>
      </c>
      <c r="U25" s="113">
        <f t="shared" si="2"/>
        <v>13</v>
      </c>
      <c r="V25" s="97">
        <f t="shared" si="3"/>
        <v>-533.0686459981449</v>
      </c>
      <c r="W25" s="109">
        <f t="shared" si="4"/>
        <v>773.461099218968</v>
      </c>
    </row>
    <row r="26" spans="1:23" ht="12.75">
      <c r="A26" s="98" t="s">
        <v>70</v>
      </c>
      <c r="B26" s="180" t="s">
        <v>727</v>
      </c>
      <c r="C26" s="164">
        <v>2010</v>
      </c>
      <c r="D26" s="97">
        <v>76.9509010185427</v>
      </c>
      <c r="E26" s="99">
        <v>36.17898699520876</v>
      </c>
      <c r="F26" s="97">
        <v>78.07</v>
      </c>
      <c r="G26" s="31"/>
      <c r="H26" s="97">
        <v>39.67924528301887</v>
      </c>
      <c r="I26" s="97">
        <v>90.83194119612429</v>
      </c>
      <c r="J26" s="31">
        <v>73.14905674216858</v>
      </c>
      <c r="K26" s="31">
        <v>79.38754483706023</v>
      </c>
      <c r="L26" s="31">
        <v>75.78581363004173</v>
      </c>
      <c r="M26" s="32"/>
      <c r="N26" s="32"/>
      <c r="O26" s="31"/>
      <c r="P26" s="31">
        <v>99.24318869828456</v>
      </c>
      <c r="Q26" s="31">
        <v>47.87420845456101</v>
      </c>
      <c r="R26" s="31">
        <v>58.304538216560516</v>
      </c>
      <c r="S26" s="31">
        <v>26.79710144927536</v>
      </c>
      <c r="T26" s="100">
        <f t="shared" si="1"/>
        <v>782.2525265208466</v>
      </c>
      <c r="U26" s="113">
        <f t="shared" si="2"/>
        <v>12</v>
      </c>
      <c r="V26" s="97">
        <f t="shared" si="3"/>
        <v>-555.4875164630158</v>
      </c>
      <c r="W26" s="109">
        <f t="shared" si="4"/>
        <v>782.2525265208466</v>
      </c>
    </row>
    <row r="27" spans="1:23" ht="12.75">
      <c r="A27" s="98" t="s">
        <v>71</v>
      </c>
      <c r="B27" s="180" t="s">
        <v>753</v>
      </c>
      <c r="C27" s="164"/>
      <c r="D27" s="97">
        <v>79.45945945945945</v>
      </c>
      <c r="E27" s="99">
        <v>65.04628201172478</v>
      </c>
      <c r="F27" s="97">
        <v>77.70225872689939</v>
      </c>
      <c r="G27" s="31"/>
      <c r="H27" s="97"/>
      <c r="I27" s="97">
        <v>95.52547203420022</v>
      </c>
      <c r="J27" s="31"/>
      <c r="K27" s="31"/>
      <c r="L27" s="31">
        <v>104.22310756972111</v>
      </c>
      <c r="M27" s="32">
        <v>87.16999512907941</v>
      </c>
      <c r="N27" s="32">
        <v>116.58242753623189</v>
      </c>
      <c r="O27" s="31">
        <v>116.27340244468513</v>
      </c>
      <c r="P27" s="31"/>
      <c r="Q27" s="31"/>
      <c r="R27" s="31"/>
      <c r="S27" s="31"/>
      <c r="T27" s="100">
        <f t="shared" si="1"/>
        <v>741.9824049120014</v>
      </c>
      <c r="U27" s="113">
        <f t="shared" si="2"/>
        <v>8</v>
      </c>
      <c r="V27" s="97">
        <f t="shared" si="3"/>
        <v>-595.757638071861</v>
      </c>
      <c r="W27" s="109">
        <f t="shared" si="4"/>
        <v>741.9824049120014</v>
      </c>
    </row>
    <row r="28" spans="1:23" ht="12.75">
      <c r="A28" s="98" t="s">
        <v>72</v>
      </c>
      <c r="B28" s="180" t="s">
        <v>759</v>
      </c>
      <c r="C28" s="164">
        <v>1975</v>
      </c>
      <c r="D28" s="97"/>
      <c r="E28" s="99"/>
      <c r="F28" s="97"/>
      <c r="G28" s="31">
        <v>80.83193277310924</v>
      </c>
      <c r="H28" s="97"/>
      <c r="I28" s="97"/>
      <c r="J28" s="31"/>
      <c r="K28" s="31"/>
      <c r="L28" s="31"/>
      <c r="M28" s="32">
        <v>98.62029646522237</v>
      </c>
      <c r="N28" s="32">
        <v>107.8529709997972</v>
      </c>
      <c r="O28" s="31">
        <v>96.19237267680424</v>
      </c>
      <c r="P28" s="31">
        <v>93.643108885179</v>
      </c>
      <c r="Q28" s="31">
        <v>70.70494608933765</v>
      </c>
      <c r="R28" s="31">
        <v>65.10326329906124</v>
      </c>
      <c r="S28" s="31">
        <v>62.15942028985507</v>
      </c>
      <c r="T28" s="100">
        <f t="shared" si="1"/>
        <v>675.1083114783661</v>
      </c>
      <c r="U28" s="113">
        <f t="shared" si="2"/>
        <v>8</v>
      </c>
      <c r="V28" s="97">
        <f t="shared" si="3"/>
        <v>-662.6317315054963</v>
      </c>
      <c r="W28" s="109">
        <f t="shared" si="4"/>
        <v>675.1083114783661</v>
      </c>
    </row>
    <row r="29" spans="1:23" ht="12.75">
      <c r="A29" s="98" t="s">
        <v>73</v>
      </c>
      <c r="B29" s="180" t="s">
        <v>668</v>
      </c>
      <c r="C29" s="164">
        <v>1985</v>
      </c>
      <c r="D29" s="97">
        <v>105</v>
      </c>
      <c r="E29" s="99">
        <v>81.91419141914193</v>
      </c>
      <c r="F29" s="97">
        <v>81.88117953165657</v>
      </c>
      <c r="G29" s="31"/>
      <c r="H29" s="97">
        <v>70.81132075471697</v>
      </c>
      <c r="I29" s="97"/>
      <c r="J29" s="31">
        <v>90.74794330111521</v>
      </c>
      <c r="K29" s="31">
        <v>89.02586206896552</v>
      </c>
      <c r="L29" s="31">
        <v>92.33246301131419</v>
      </c>
      <c r="M29" s="32"/>
      <c r="N29" s="32"/>
      <c r="O29" s="31"/>
      <c r="P29" s="31"/>
      <c r="Q29" s="31"/>
      <c r="R29" s="31">
        <v>62.10444586258242</v>
      </c>
      <c r="S29" s="31"/>
      <c r="T29" s="100">
        <f t="shared" si="1"/>
        <v>673.8174059494928</v>
      </c>
      <c r="U29" s="113">
        <f t="shared" si="2"/>
        <v>8</v>
      </c>
      <c r="V29" s="97">
        <f t="shared" si="3"/>
        <v>-663.9226370343696</v>
      </c>
      <c r="W29" s="109">
        <f t="shared" si="4"/>
        <v>673.8174059494928</v>
      </c>
    </row>
    <row r="30" spans="1:23" ht="12.75">
      <c r="A30" s="98" t="s">
        <v>74</v>
      </c>
      <c r="B30" s="180" t="s">
        <v>673</v>
      </c>
      <c r="C30" s="164">
        <v>1968</v>
      </c>
      <c r="D30" s="97"/>
      <c r="E30" s="99">
        <v>66.41045958795563</v>
      </c>
      <c r="F30" s="97"/>
      <c r="G30" s="31">
        <v>96.7983193277311</v>
      </c>
      <c r="H30" s="97">
        <v>42.9811320754717</v>
      </c>
      <c r="I30" s="97">
        <v>79.10231391134653</v>
      </c>
      <c r="J30" s="31"/>
      <c r="K30" s="31">
        <v>59.86939878405765</v>
      </c>
      <c r="L30" s="31">
        <v>75.06189821182944</v>
      </c>
      <c r="M30" s="32">
        <v>79.82646420824297</v>
      </c>
      <c r="N30" s="32"/>
      <c r="O30" s="31">
        <v>87.9025378545532</v>
      </c>
      <c r="P30" s="31"/>
      <c r="Q30" s="31"/>
      <c r="R30" s="31"/>
      <c r="S30" s="31">
        <v>59.550724637681164</v>
      </c>
      <c r="T30" s="100">
        <f t="shared" si="1"/>
        <v>647.5032485988693</v>
      </c>
      <c r="U30" s="113">
        <f t="shared" si="2"/>
        <v>9</v>
      </c>
      <c r="V30" s="97">
        <f t="shared" si="3"/>
        <v>-690.2367943849931</v>
      </c>
      <c r="W30" s="109">
        <f t="shared" si="4"/>
        <v>647.5032485988693</v>
      </c>
    </row>
    <row r="31" spans="1:23" ht="12.75">
      <c r="A31" s="98" t="s">
        <v>75</v>
      </c>
      <c r="B31" s="180" t="s">
        <v>665</v>
      </c>
      <c r="C31" s="164">
        <v>1976</v>
      </c>
      <c r="D31" s="97"/>
      <c r="E31" s="99"/>
      <c r="F31" s="97"/>
      <c r="G31" s="31"/>
      <c r="H31" s="97">
        <v>75.52830188679245</v>
      </c>
      <c r="I31" s="97">
        <v>77.48373101952278</v>
      </c>
      <c r="J31" s="31">
        <v>82.5821174425186</v>
      </c>
      <c r="K31" s="31">
        <v>78.89128951557879</v>
      </c>
      <c r="L31" s="31"/>
      <c r="M31" s="32"/>
      <c r="N31" s="32"/>
      <c r="O31" s="31">
        <v>86.62122636582052</v>
      </c>
      <c r="P31" s="31"/>
      <c r="Q31" s="31">
        <v>79.55314051001196</v>
      </c>
      <c r="R31" s="31"/>
      <c r="S31" s="31">
        <v>89.69565217391305</v>
      </c>
      <c r="T31" s="100">
        <f t="shared" si="1"/>
        <v>570.355458914158</v>
      </c>
      <c r="U31" s="113">
        <f t="shared" si="2"/>
        <v>7</v>
      </c>
      <c r="V31" s="97">
        <f t="shared" si="3"/>
        <v>-767.3845840697044</v>
      </c>
      <c r="W31" s="109">
        <f t="shared" si="4"/>
        <v>570.355458914158</v>
      </c>
    </row>
    <row r="32" spans="1:23" ht="12.75">
      <c r="A32" s="98" t="s">
        <v>76</v>
      </c>
      <c r="B32" s="180" t="s">
        <v>880</v>
      </c>
      <c r="C32" s="164">
        <v>1982</v>
      </c>
      <c r="D32" s="97"/>
      <c r="E32" s="99"/>
      <c r="F32" s="97">
        <v>63.805615911749975</v>
      </c>
      <c r="G32" s="31">
        <v>42.17647058823529</v>
      </c>
      <c r="H32" s="97">
        <v>87.32075471698113</v>
      </c>
      <c r="I32" s="97">
        <v>89.16802610114192</v>
      </c>
      <c r="J32" s="31">
        <v>73.6785696796401</v>
      </c>
      <c r="K32" s="31">
        <v>69.09548234365752</v>
      </c>
      <c r="L32" s="31">
        <v>80.75542258788332</v>
      </c>
      <c r="M32" s="32"/>
      <c r="N32" s="32"/>
      <c r="O32" s="31"/>
      <c r="P32" s="31"/>
      <c r="Q32" s="31"/>
      <c r="R32" s="31"/>
      <c r="S32" s="31">
        <v>63.60869565217392</v>
      </c>
      <c r="T32" s="100">
        <f t="shared" si="1"/>
        <v>569.6090375814631</v>
      </c>
      <c r="U32" s="113">
        <f t="shared" si="2"/>
        <v>8</v>
      </c>
      <c r="V32" s="97">
        <f t="shared" si="3"/>
        <v>-768.1310054023993</v>
      </c>
      <c r="W32" s="109">
        <f t="shared" si="4"/>
        <v>569.6090375814631</v>
      </c>
    </row>
    <row r="33" spans="1:23" ht="12.75">
      <c r="A33" s="98" t="s">
        <v>77</v>
      </c>
      <c r="B33" s="180" t="s">
        <v>805</v>
      </c>
      <c r="C33" s="164">
        <v>1983</v>
      </c>
      <c r="D33" s="97">
        <v>48.695479777954006</v>
      </c>
      <c r="E33" s="252">
        <v>67.92006525285481</v>
      </c>
      <c r="F33" s="97"/>
      <c r="G33" s="31">
        <v>9.403361344537815</v>
      </c>
      <c r="H33" s="97">
        <v>50.528301886792455</v>
      </c>
      <c r="I33" s="97"/>
      <c r="J33" s="31"/>
      <c r="K33" s="31"/>
      <c r="L33" s="31"/>
      <c r="M33" s="32">
        <v>78.35801946677952</v>
      </c>
      <c r="N33" s="172">
        <v>103.55337857211124</v>
      </c>
      <c r="O33" s="31"/>
      <c r="P33" s="31">
        <v>99.39724919093851</v>
      </c>
      <c r="Q33" s="31">
        <v>61.53157624507958</v>
      </c>
      <c r="R33" s="31"/>
      <c r="S33" s="31">
        <v>48.82608695652174</v>
      </c>
      <c r="T33" s="100">
        <f t="shared" si="1"/>
        <v>568.2135186935698</v>
      </c>
      <c r="U33" s="113">
        <f t="shared" si="2"/>
        <v>9</v>
      </c>
      <c r="V33" s="97">
        <f t="shared" si="3"/>
        <v>-769.5265242902926</v>
      </c>
      <c r="W33" s="109">
        <f t="shared" si="4"/>
        <v>568.2135186935698</v>
      </c>
    </row>
    <row r="34" spans="1:23" ht="12.75">
      <c r="A34" s="98" t="s">
        <v>78</v>
      </c>
      <c r="B34" s="180" t="s">
        <v>714</v>
      </c>
      <c r="C34" s="164">
        <v>2004</v>
      </c>
      <c r="D34" s="97">
        <v>52.44274151885655</v>
      </c>
      <c r="E34" s="99">
        <v>65.52959501557633</v>
      </c>
      <c r="F34" s="97">
        <v>38.95927646535535</v>
      </c>
      <c r="G34" s="31">
        <v>43.016806722689076</v>
      </c>
      <c r="H34" s="97">
        <v>57.132075471698116</v>
      </c>
      <c r="I34" s="97">
        <v>80.15891032917139</v>
      </c>
      <c r="J34" s="31"/>
      <c r="K34" s="31">
        <v>55.053920813434</v>
      </c>
      <c r="L34" s="31">
        <v>67.4726609963548</v>
      </c>
      <c r="M34" s="32"/>
      <c r="N34" s="32">
        <v>38.09</v>
      </c>
      <c r="O34" s="31"/>
      <c r="P34" s="31"/>
      <c r="Q34" s="31"/>
      <c r="R34" s="31">
        <v>60.72307053079879</v>
      </c>
      <c r="S34" s="31"/>
      <c r="T34" s="100">
        <f t="shared" si="1"/>
        <v>558.5790578639344</v>
      </c>
      <c r="U34" s="113">
        <f t="shared" si="2"/>
        <v>10</v>
      </c>
      <c r="V34" s="97">
        <f t="shared" si="3"/>
        <v>-779.160985119928</v>
      </c>
      <c r="W34" s="109">
        <f t="shared" si="4"/>
        <v>558.5790578639344</v>
      </c>
    </row>
    <row r="35" spans="1:23" ht="12.75">
      <c r="A35" s="98" t="s">
        <v>79</v>
      </c>
      <c r="B35" s="180" t="s">
        <v>737</v>
      </c>
      <c r="C35" s="164">
        <v>2009</v>
      </c>
      <c r="D35" s="97">
        <v>81.80512963479231</v>
      </c>
      <c r="E35" s="99">
        <v>44.64539007092198</v>
      </c>
      <c r="F35" s="97">
        <v>96.2655305112699</v>
      </c>
      <c r="G35" s="31"/>
      <c r="H35" s="97">
        <v>61.37735849056604</v>
      </c>
      <c r="I35" s="97">
        <v>97.2313296903461</v>
      </c>
      <c r="J35" s="31">
        <v>70.44355324663013</v>
      </c>
      <c r="K35" s="31">
        <v>105</v>
      </c>
      <c r="L35" s="31"/>
      <c r="M35" s="32"/>
      <c r="N35" s="32"/>
      <c r="O35" s="31"/>
      <c r="P35" s="31"/>
      <c r="Q35" s="31"/>
      <c r="R35" s="31"/>
      <c r="S35" s="31"/>
      <c r="T35" s="100">
        <f t="shared" si="1"/>
        <v>556.7682916445265</v>
      </c>
      <c r="U35" s="113">
        <f t="shared" si="2"/>
        <v>7</v>
      </c>
      <c r="V35" s="97">
        <f t="shared" si="3"/>
        <v>-780.9717513393359</v>
      </c>
      <c r="W35" s="109">
        <f t="shared" si="4"/>
        <v>556.7682916445265</v>
      </c>
    </row>
    <row r="36" spans="1:23" ht="12.75">
      <c r="A36" s="98" t="s">
        <v>80</v>
      </c>
      <c r="B36" s="180" t="s">
        <v>674</v>
      </c>
      <c r="C36" s="166">
        <v>1977</v>
      </c>
      <c r="D36" s="31">
        <v>83.35608646188851</v>
      </c>
      <c r="E36" s="252">
        <v>73.57710364752619</v>
      </c>
      <c r="F36" s="97"/>
      <c r="G36" s="31"/>
      <c r="H36" s="97"/>
      <c r="I36" s="97">
        <v>97.94117647058823</v>
      </c>
      <c r="J36" s="31">
        <v>93.76961963620005</v>
      </c>
      <c r="K36" s="254"/>
      <c r="L36" s="31"/>
      <c r="M36" s="32"/>
      <c r="N36" s="32">
        <v>104.90026297847473</v>
      </c>
      <c r="O36" s="31">
        <v>103.18422796554009</v>
      </c>
      <c r="P36" s="31"/>
      <c r="Q36" s="31"/>
      <c r="R36" s="31"/>
      <c r="S36" s="31"/>
      <c r="T36" s="100">
        <f t="shared" si="1"/>
        <v>556.7284771602178</v>
      </c>
      <c r="U36" s="113">
        <f t="shared" si="2"/>
        <v>6</v>
      </c>
      <c r="V36" s="97">
        <f t="shared" si="3"/>
        <v>-781.0115658236446</v>
      </c>
      <c r="W36" s="109">
        <f t="shared" si="4"/>
        <v>556.7284771602178</v>
      </c>
    </row>
    <row r="37" spans="1:23" ht="12.75">
      <c r="A37" s="98" t="s">
        <v>81</v>
      </c>
      <c r="B37" s="180" t="s">
        <v>806</v>
      </c>
      <c r="C37" s="164">
        <v>1986</v>
      </c>
      <c r="D37" s="97">
        <v>53.73518485759774</v>
      </c>
      <c r="E37" s="99">
        <v>55.682217205919244</v>
      </c>
      <c r="F37" s="97">
        <v>61.189379398592465</v>
      </c>
      <c r="G37" s="31">
        <v>26.210084033613445</v>
      </c>
      <c r="H37" s="97">
        <v>61.37735849056604</v>
      </c>
      <c r="I37" s="97">
        <v>71.9607843137255</v>
      </c>
      <c r="J37" s="31"/>
      <c r="K37" s="31"/>
      <c r="L37" s="31"/>
      <c r="M37" s="32"/>
      <c r="N37" s="32"/>
      <c r="O37" s="31"/>
      <c r="P37" s="31">
        <v>76.99356252568141</v>
      </c>
      <c r="Q37" s="31">
        <v>51.39979462604826</v>
      </c>
      <c r="R37" s="31"/>
      <c r="S37" s="31">
        <v>37.811594202898554</v>
      </c>
      <c r="T37" s="100">
        <f t="shared" si="1"/>
        <v>496.35995965464264</v>
      </c>
      <c r="U37" s="113">
        <f t="shared" si="2"/>
        <v>9</v>
      </c>
      <c r="V37" s="97">
        <f t="shared" si="3"/>
        <v>-841.3800833292198</v>
      </c>
      <c r="W37" s="109">
        <f t="shared" si="4"/>
        <v>496.35995965464264</v>
      </c>
    </row>
    <row r="38" spans="1:23" ht="12.75">
      <c r="A38" s="98" t="s">
        <v>82</v>
      </c>
      <c r="B38" s="180" t="s">
        <v>919</v>
      </c>
      <c r="C38" s="164"/>
      <c r="D38" s="97"/>
      <c r="E38" s="263"/>
      <c r="F38" s="97">
        <v>47.63256042203411</v>
      </c>
      <c r="G38" s="31">
        <v>56.46218487394958</v>
      </c>
      <c r="H38" s="97">
        <v>58.54716981132076</v>
      </c>
      <c r="I38" s="97">
        <v>96.56193571686529</v>
      </c>
      <c r="J38" s="31">
        <v>61.43629624399561</v>
      </c>
      <c r="K38" s="31">
        <v>65.66849246856717</v>
      </c>
      <c r="L38" s="31">
        <v>74.57337883959045</v>
      </c>
      <c r="M38" s="32"/>
      <c r="N38" s="32"/>
      <c r="O38" s="31"/>
      <c r="P38" s="31"/>
      <c r="Q38" s="31"/>
      <c r="R38" s="31"/>
      <c r="S38" s="31">
        <v>34.6231884057971</v>
      </c>
      <c r="T38" s="100">
        <f t="shared" si="1"/>
        <v>495.5052067821201</v>
      </c>
      <c r="U38" s="113">
        <f t="shared" si="2"/>
        <v>8</v>
      </c>
      <c r="V38" s="97">
        <f t="shared" si="3"/>
        <v>-842.2348362017423</v>
      </c>
      <c r="W38" s="109">
        <f t="shared" si="4"/>
        <v>495.5052067821201</v>
      </c>
    </row>
    <row r="39" spans="1:23" ht="12.75">
      <c r="A39" s="98" t="s">
        <v>83</v>
      </c>
      <c r="B39" s="180" t="s">
        <v>758</v>
      </c>
      <c r="C39" s="164">
        <v>1973</v>
      </c>
      <c r="D39" s="97"/>
      <c r="E39" s="99"/>
      <c r="F39" s="97"/>
      <c r="G39" s="31">
        <v>57.30252100840336</v>
      </c>
      <c r="H39" s="97"/>
      <c r="I39" s="97"/>
      <c r="J39" s="31"/>
      <c r="K39" s="31"/>
      <c r="L39" s="31"/>
      <c r="M39" s="32">
        <v>106.02620087336246</v>
      </c>
      <c r="N39" s="32">
        <v>72.34</v>
      </c>
      <c r="O39" s="31">
        <v>107.25041829336305</v>
      </c>
      <c r="P39" s="31"/>
      <c r="Q39" s="31"/>
      <c r="R39" s="31">
        <v>67.05763688760808</v>
      </c>
      <c r="S39" s="31">
        <v>65.6376811594203</v>
      </c>
      <c r="T39" s="100">
        <f t="shared" si="1"/>
        <v>475.6144582221572</v>
      </c>
      <c r="U39" s="113">
        <f t="shared" si="2"/>
        <v>6</v>
      </c>
      <c r="V39" s="97">
        <f t="shared" si="3"/>
        <v>-862.1255847617051</v>
      </c>
      <c r="W39" s="109">
        <f t="shared" si="4"/>
        <v>475.6144582221572</v>
      </c>
    </row>
    <row r="40" spans="1:23" ht="12.75">
      <c r="A40" s="98" t="s">
        <v>84</v>
      </c>
      <c r="B40" s="180" t="s">
        <v>717</v>
      </c>
      <c r="C40" s="164">
        <v>2008</v>
      </c>
      <c r="D40" s="97"/>
      <c r="E40" s="99">
        <v>35.24834437086093</v>
      </c>
      <c r="F40" s="97"/>
      <c r="G40" s="31"/>
      <c r="H40" s="97">
        <v>37.32075471698113</v>
      </c>
      <c r="I40" s="97">
        <v>99.81927710843374</v>
      </c>
      <c r="J40" s="31">
        <v>86.12842971752573</v>
      </c>
      <c r="K40" s="31"/>
      <c r="L40" s="31">
        <v>84.13793103448276</v>
      </c>
      <c r="M40" s="32"/>
      <c r="N40" s="32"/>
      <c r="O40" s="31"/>
      <c r="P40" s="31"/>
      <c r="Q40" s="31">
        <v>71.44086941639567</v>
      </c>
      <c r="R40" s="31"/>
      <c r="S40" s="31">
        <v>43.028985507246375</v>
      </c>
      <c r="T40" s="100">
        <f t="shared" si="1"/>
        <v>457.1245918719263</v>
      </c>
      <c r="U40" s="113">
        <f t="shared" si="2"/>
        <v>7</v>
      </c>
      <c r="V40" s="97">
        <f t="shared" si="3"/>
        <v>-880.6154511119361</v>
      </c>
      <c r="W40" s="109">
        <f t="shared" si="4"/>
        <v>457.1245918719263</v>
      </c>
    </row>
    <row r="41" spans="1:23" ht="12.75">
      <c r="A41" s="98" t="s">
        <v>85</v>
      </c>
      <c r="B41" s="180" t="s">
        <v>754</v>
      </c>
      <c r="C41" s="164">
        <v>1976</v>
      </c>
      <c r="D41" s="97"/>
      <c r="E41" s="99">
        <v>84.37553464499572</v>
      </c>
      <c r="F41" s="97"/>
      <c r="G41" s="31">
        <v>85.87394957983193</v>
      </c>
      <c r="H41" s="97">
        <v>79.77358490566037</v>
      </c>
      <c r="I41" s="97"/>
      <c r="J41" s="31"/>
      <c r="K41" s="31"/>
      <c r="L41" s="31">
        <v>86.1061946902655</v>
      </c>
      <c r="M41" s="32"/>
      <c r="N41" s="32"/>
      <c r="O41" s="31">
        <v>107.27336122733611</v>
      </c>
      <c r="P41" s="31"/>
      <c r="Q41" s="31"/>
      <c r="R41" s="31"/>
      <c r="S41" s="31"/>
      <c r="T41" s="100">
        <f t="shared" si="1"/>
        <v>443.40262504808965</v>
      </c>
      <c r="U41" s="113">
        <f t="shared" si="2"/>
        <v>5</v>
      </c>
      <c r="V41" s="97">
        <f t="shared" si="3"/>
        <v>-894.3374179357727</v>
      </c>
      <c r="W41" s="109">
        <f t="shared" si="4"/>
        <v>443.40262504808965</v>
      </c>
    </row>
    <row r="42" spans="1:23" ht="12.75">
      <c r="A42" s="98" t="s">
        <v>86</v>
      </c>
      <c r="B42" s="180" t="s">
        <v>736</v>
      </c>
      <c r="C42" s="164">
        <v>1996</v>
      </c>
      <c r="D42" s="97"/>
      <c r="E42" s="99">
        <v>90.54727526781558</v>
      </c>
      <c r="F42" s="97"/>
      <c r="G42" s="31"/>
      <c r="H42" s="97"/>
      <c r="I42" s="97">
        <v>118.23911028730306</v>
      </c>
      <c r="J42" s="31"/>
      <c r="K42" s="31"/>
      <c r="L42" s="31"/>
      <c r="M42" s="32">
        <v>111.87208527648237</v>
      </c>
      <c r="N42" s="32"/>
      <c r="O42" s="31">
        <v>116.32992723331785</v>
      </c>
      <c r="P42" s="31"/>
      <c r="Q42" s="31"/>
      <c r="R42" s="31"/>
      <c r="S42" s="31"/>
      <c r="T42" s="100">
        <f t="shared" si="1"/>
        <v>436.98839806491884</v>
      </c>
      <c r="U42" s="113">
        <f t="shared" si="2"/>
        <v>4</v>
      </c>
      <c r="V42" s="97">
        <f t="shared" si="3"/>
        <v>-900.7516449189436</v>
      </c>
      <c r="W42" s="109">
        <f t="shared" si="4"/>
        <v>436.98839806491884</v>
      </c>
    </row>
    <row r="43" spans="1:23" ht="12.75">
      <c r="A43" s="98" t="s">
        <v>87</v>
      </c>
      <c r="B43" s="180" t="s">
        <v>709</v>
      </c>
      <c r="C43" s="164">
        <v>2003</v>
      </c>
      <c r="D43" s="97">
        <v>88.86605783866058</v>
      </c>
      <c r="E43" s="99"/>
      <c r="F43" s="97">
        <v>69.76454395301892</v>
      </c>
      <c r="G43" s="31"/>
      <c r="H43" s="97"/>
      <c r="I43" s="97">
        <v>85.75682382133995</v>
      </c>
      <c r="J43" s="31">
        <v>71.76555667682217</v>
      </c>
      <c r="K43" s="31">
        <v>76.10446454625038</v>
      </c>
      <c r="L43" s="31"/>
      <c r="M43" s="32"/>
      <c r="N43" s="32">
        <v>40.04</v>
      </c>
      <c r="O43" s="31"/>
      <c r="P43" s="31"/>
      <c r="Q43" s="31"/>
      <c r="R43" s="31"/>
      <c r="S43" s="31"/>
      <c r="T43" s="100">
        <f t="shared" si="1"/>
        <v>432.297446836092</v>
      </c>
      <c r="U43" s="113">
        <f t="shared" si="2"/>
        <v>6</v>
      </c>
      <c r="V43" s="97">
        <f t="shared" si="3"/>
        <v>-905.4425961477705</v>
      </c>
      <c r="W43" s="109">
        <f t="shared" si="4"/>
        <v>432.297446836092</v>
      </c>
    </row>
    <row r="44" spans="1:23" ht="12.75">
      <c r="A44" s="98" t="s">
        <v>88</v>
      </c>
      <c r="B44" s="180" t="s">
        <v>881</v>
      </c>
      <c r="C44" s="164">
        <v>1960</v>
      </c>
      <c r="D44" s="97"/>
      <c r="E44" s="99"/>
      <c r="F44" s="97">
        <v>48.45227386306847</v>
      </c>
      <c r="G44" s="31">
        <v>53.10084033613446</v>
      </c>
      <c r="H44" s="97">
        <v>61.37735849056604</v>
      </c>
      <c r="I44" s="97"/>
      <c r="J44" s="31"/>
      <c r="K44" s="31"/>
      <c r="L44" s="31">
        <v>67.29860690490612</v>
      </c>
      <c r="M44" s="32">
        <v>83.75404530744338</v>
      </c>
      <c r="N44" s="32"/>
      <c r="O44" s="31"/>
      <c r="P44" s="31"/>
      <c r="Q44" s="31">
        <v>57.116036282731464</v>
      </c>
      <c r="R44" s="31">
        <v>53.518181818181816</v>
      </c>
      <c r="S44" s="31"/>
      <c r="T44" s="100">
        <f t="shared" si="1"/>
        <v>424.61734300303175</v>
      </c>
      <c r="U44" s="113">
        <f t="shared" si="2"/>
        <v>7</v>
      </c>
      <c r="V44" s="97">
        <f t="shared" si="3"/>
        <v>-913.1226999808307</v>
      </c>
      <c r="W44" s="109">
        <f t="shared" si="4"/>
        <v>424.61734300303175</v>
      </c>
    </row>
    <row r="45" spans="1:23" ht="12.75">
      <c r="A45" s="98" t="s">
        <v>89</v>
      </c>
      <c r="B45" s="180" t="s">
        <v>873</v>
      </c>
      <c r="C45" s="164"/>
      <c r="D45" s="97"/>
      <c r="E45" s="99">
        <v>69.30197522597926</v>
      </c>
      <c r="F45" s="97"/>
      <c r="G45" s="31">
        <v>21.168067226890756</v>
      </c>
      <c r="H45" s="97"/>
      <c r="I45" s="97"/>
      <c r="J45" s="31">
        <v>63.63087305679625</v>
      </c>
      <c r="K45" s="31">
        <v>62.94887039239002</v>
      </c>
      <c r="L45" s="31">
        <v>61.107509454349</v>
      </c>
      <c r="M45" s="32"/>
      <c r="N45" s="32"/>
      <c r="O45" s="31"/>
      <c r="P45" s="31"/>
      <c r="Q45" s="31">
        <v>52.73472531233954</v>
      </c>
      <c r="R45" s="31">
        <v>33.928925251850615</v>
      </c>
      <c r="S45" s="31">
        <v>56.94202898550724</v>
      </c>
      <c r="T45" s="100">
        <f t="shared" si="1"/>
        <v>421.76297490610267</v>
      </c>
      <c r="U45" s="113">
        <f t="shared" si="2"/>
        <v>8</v>
      </c>
      <c r="V45" s="97">
        <f t="shared" si="3"/>
        <v>-915.9770680777597</v>
      </c>
      <c r="W45" s="109">
        <f t="shared" si="4"/>
        <v>421.76297490610267</v>
      </c>
    </row>
    <row r="46" spans="1:23" ht="12.75">
      <c r="A46" s="98" t="s">
        <v>90</v>
      </c>
      <c r="B46" s="180" t="s">
        <v>730</v>
      </c>
      <c r="C46" s="164">
        <v>1976</v>
      </c>
      <c r="D46" s="97">
        <v>94.01453957996766</v>
      </c>
      <c r="E46" s="262">
        <v>98.05171530977984</v>
      </c>
      <c r="F46" s="97"/>
      <c r="G46" s="31"/>
      <c r="H46" s="97"/>
      <c r="I46" s="97"/>
      <c r="J46" s="31"/>
      <c r="K46" s="31"/>
      <c r="L46" s="31"/>
      <c r="M46" s="32"/>
      <c r="N46" s="32">
        <v>114.76783340717768</v>
      </c>
      <c r="O46" s="31">
        <v>107.05591876477952</v>
      </c>
      <c r="P46" s="31"/>
      <c r="Q46" s="31"/>
      <c r="R46" s="31"/>
      <c r="S46" s="31"/>
      <c r="T46" s="100">
        <f t="shared" si="1"/>
        <v>413.8900070617047</v>
      </c>
      <c r="U46" s="113">
        <f t="shared" si="2"/>
        <v>4</v>
      </c>
      <c r="V46" s="97">
        <f t="shared" si="3"/>
        <v>-923.8500359221578</v>
      </c>
      <c r="W46" s="109">
        <f t="shared" si="4"/>
        <v>413.8900070617047</v>
      </c>
    </row>
    <row r="47" spans="1:23" ht="12.75">
      <c r="A47" s="98" t="s">
        <v>91</v>
      </c>
      <c r="B47" s="180" t="s">
        <v>670</v>
      </c>
      <c r="C47" s="164">
        <v>1966</v>
      </c>
      <c r="D47" s="97">
        <v>70.72041984732823</v>
      </c>
      <c r="E47" s="99"/>
      <c r="F47" s="97"/>
      <c r="G47" s="31"/>
      <c r="H47" s="97"/>
      <c r="I47" s="97"/>
      <c r="J47" s="31">
        <v>80.2140161062146</v>
      </c>
      <c r="K47" s="31"/>
      <c r="L47" s="31">
        <v>77.18750000000001</v>
      </c>
      <c r="M47" s="32"/>
      <c r="N47" s="32"/>
      <c r="O47" s="31"/>
      <c r="P47" s="31">
        <v>94.1068759342302</v>
      </c>
      <c r="Q47" s="31">
        <v>72.00564778367276</v>
      </c>
      <c r="R47" s="31"/>
      <c r="S47" s="31"/>
      <c r="T47" s="100">
        <f t="shared" si="1"/>
        <v>394.23445967144585</v>
      </c>
      <c r="U47" s="113">
        <f t="shared" si="2"/>
        <v>5</v>
      </c>
      <c r="V47" s="97">
        <f t="shared" si="3"/>
        <v>-943.5055833124165</v>
      </c>
      <c r="W47" s="109">
        <f t="shared" si="4"/>
        <v>394.23445967144585</v>
      </c>
    </row>
    <row r="48" spans="1:23" ht="12.75">
      <c r="A48" s="98" t="s">
        <v>92</v>
      </c>
      <c r="B48" s="180" t="s">
        <v>726</v>
      </c>
      <c r="C48" s="164">
        <v>2008</v>
      </c>
      <c r="D48" s="97">
        <v>69.99174333569236</v>
      </c>
      <c r="E48" s="99"/>
      <c r="F48" s="97">
        <v>52.02964959568734</v>
      </c>
      <c r="G48" s="31"/>
      <c r="H48" s="97"/>
      <c r="I48" s="97">
        <v>96.92307692307693</v>
      </c>
      <c r="J48" s="31">
        <v>63.665944337722614</v>
      </c>
      <c r="K48" s="31">
        <v>64.35692101577249</v>
      </c>
      <c r="L48" s="31"/>
      <c r="M48" s="32"/>
      <c r="N48" s="32">
        <v>39.94</v>
      </c>
      <c r="O48" s="31"/>
      <c r="P48" s="31"/>
      <c r="Q48" s="31"/>
      <c r="R48" s="31"/>
      <c r="S48" s="31"/>
      <c r="T48" s="100">
        <f t="shared" si="1"/>
        <v>386.9073352079517</v>
      </c>
      <c r="U48" s="113">
        <f t="shared" si="2"/>
        <v>6</v>
      </c>
      <c r="V48" s="97">
        <f t="shared" si="3"/>
        <v>-950.8327077759106</v>
      </c>
      <c r="W48" s="109">
        <f t="shared" si="4"/>
        <v>386.9073352079517</v>
      </c>
    </row>
    <row r="49" spans="1:23" ht="12.75">
      <c r="A49" s="98" t="s">
        <v>93</v>
      </c>
      <c r="B49" s="180" t="s">
        <v>702</v>
      </c>
      <c r="C49" s="164">
        <v>1978</v>
      </c>
      <c r="D49" s="97">
        <v>71.38554216867469</v>
      </c>
      <c r="E49" s="99">
        <v>86.64310954063605</v>
      </c>
      <c r="F49" s="97"/>
      <c r="G49" s="31"/>
      <c r="H49" s="97"/>
      <c r="I49" s="97"/>
      <c r="J49" s="31"/>
      <c r="K49" s="31"/>
      <c r="L49" s="31"/>
      <c r="M49" s="32"/>
      <c r="N49" s="32">
        <v>111.3236074270557</v>
      </c>
      <c r="O49" s="31">
        <v>107.87440292216914</v>
      </c>
      <c r="P49" s="31"/>
      <c r="Q49" s="31"/>
      <c r="R49" s="31"/>
      <c r="S49" s="31"/>
      <c r="T49" s="100">
        <f t="shared" si="1"/>
        <v>377.22666205853557</v>
      </c>
      <c r="U49" s="113">
        <f t="shared" si="2"/>
        <v>4</v>
      </c>
      <c r="V49" s="97">
        <f t="shared" si="3"/>
        <v>-960.5133809253268</v>
      </c>
      <c r="W49" s="109">
        <f t="shared" si="4"/>
        <v>377.22666205853557</v>
      </c>
    </row>
    <row r="50" spans="1:23" ht="12.75">
      <c r="A50" s="98" t="s">
        <v>94</v>
      </c>
      <c r="B50" s="180" t="s">
        <v>732</v>
      </c>
      <c r="C50" s="164">
        <v>1988</v>
      </c>
      <c r="D50" s="97"/>
      <c r="E50" s="99"/>
      <c r="F50" s="97"/>
      <c r="G50" s="31"/>
      <c r="H50" s="97">
        <v>62.32075471698113</v>
      </c>
      <c r="I50" s="97"/>
      <c r="J50" s="31">
        <v>89.78804853849839</v>
      </c>
      <c r="K50" s="31"/>
      <c r="L50" s="31">
        <v>80.91454272863568</v>
      </c>
      <c r="M50" s="32"/>
      <c r="N50" s="32">
        <v>35.29</v>
      </c>
      <c r="O50" s="31"/>
      <c r="P50" s="31">
        <v>99.32713679531219</v>
      </c>
      <c r="Q50" s="31"/>
      <c r="R50" s="31"/>
      <c r="S50" s="31"/>
      <c r="T50" s="100">
        <f t="shared" si="1"/>
        <v>367.64048277942743</v>
      </c>
      <c r="U50" s="113">
        <f t="shared" si="2"/>
        <v>5</v>
      </c>
      <c r="V50" s="97">
        <f t="shared" si="3"/>
        <v>-970.099560204435</v>
      </c>
      <c r="W50" s="109">
        <f t="shared" si="4"/>
        <v>367.64048277942743</v>
      </c>
    </row>
    <row r="51" spans="1:23" ht="12.75">
      <c r="A51" s="98" t="s">
        <v>95</v>
      </c>
      <c r="B51" s="180" t="s">
        <v>677</v>
      </c>
      <c r="C51" s="164">
        <v>1972</v>
      </c>
      <c r="D51" s="97"/>
      <c r="E51" s="99"/>
      <c r="F51" s="97">
        <v>73.77821011673153</v>
      </c>
      <c r="G51" s="31">
        <v>46.378151260504204</v>
      </c>
      <c r="H51" s="97">
        <v>83.54716981132076</v>
      </c>
      <c r="I51" s="97"/>
      <c r="J51" s="31"/>
      <c r="K51" s="31"/>
      <c r="L51" s="31"/>
      <c r="M51" s="32"/>
      <c r="N51" s="32"/>
      <c r="O51" s="31"/>
      <c r="P51" s="31"/>
      <c r="Q51" s="31">
        <v>83.6435050487763</v>
      </c>
      <c r="R51" s="31"/>
      <c r="S51" s="31">
        <v>76.94202898550725</v>
      </c>
      <c r="T51" s="100">
        <f t="shared" si="1"/>
        <v>364.28906522284007</v>
      </c>
      <c r="U51" s="113">
        <f t="shared" si="2"/>
        <v>5</v>
      </c>
      <c r="V51" s="97">
        <f t="shared" si="3"/>
        <v>-973.4509777610224</v>
      </c>
      <c r="W51" s="109">
        <f t="shared" si="4"/>
        <v>364.28906522284007</v>
      </c>
    </row>
    <row r="52" spans="1:23" ht="12.75">
      <c r="A52" s="98" t="s">
        <v>96</v>
      </c>
      <c r="B52" s="180" t="s">
        <v>852</v>
      </c>
      <c r="C52" s="164">
        <v>1983</v>
      </c>
      <c r="D52" s="97">
        <v>60.54435483870967</v>
      </c>
      <c r="E52" s="99"/>
      <c r="F52" s="97">
        <v>48.38989394884591</v>
      </c>
      <c r="G52" s="31">
        <v>53.94117647058824</v>
      </c>
      <c r="H52" s="97">
        <v>57.60377358490566</v>
      </c>
      <c r="I52" s="97"/>
      <c r="J52" s="31"/>
      <c r="K52" s="31"/>
      <c r="L52" s="31"/>
      <c r="M52" s="32"/>
      <c r="N52" s="32"/>
      <c r="O52" s="31"/>
      <c r="P52" s="31"/>
      <c r="Q52" s="31">
        <v>72.1425637514975</v>
      </c>
      <c r="R52" s="31"/>
      <c r="S52" s="31">
        <v>63.02898550724638</v>
      </c>
      <c r="T52" s="100">
        <f t="shared" si="1"/>
        <v>355.6507481017934</v>
      </c>
      <c r="U52" s="113">
        <f t="shared" si="2"/>
        <v>6</v>
      </c>
      <c r="V52" s="97">
        <f t="shared" si="3"/>
        <v>-982.089294882069</v>
      </c>
      <c r="W52" s="109">
        <f t="shared" si="4"/>
        <v>355.6507481017934</v>
      </c>
    </row>
    <row r="53" spans="1:23" ht="12.75">
      <c r="A53" s="98" t="s">
        <v>97</v>
      </c>
      <c r="B53" s="180" t="s">
        <v>671</v>
      </c>
      <c r="C53" s="164">
        <v>1986</v>
      </c>
      <c r="D53" s="97"/>
      <c r="E53" s="99"/>
      <c r="F53" s="97"/>
      <c r="G53" s="254"/>
      <c r="H53" s="97"/>
      <c r="I53" s="97"/>
      <c r="J53" s="31"/>
      <c r="K53" s="254"/>
      <c r="L53" s="31"/>
      <c r="M53" s="32"/>
      <c r="N53" s="32">
        <v>124.679085941381</v>
      </c>
      <c r="O53" s="31">
        <v>108.18995910308841</v>
      </c>
      <c r="P53" s="31">
        <v>120.93559501722767</v>
      </c>
      <c r="Q53" s="31"/>
      <c r="R53" s="31"/>
      <c r="S53" s="31"/>
      <c r="T53" s="100">
        <f t="shared" si="1"/>
        <v>353.8046400616971</v>
      </c>
      <c r="U53" s="113">
        <f t="shared" si="2"/>
        <v>3</v>
      </c>
      <c r="V53" s="97">
        <f t="shared" si="3"/>
        <v>-983.9354029221653</v>
      </c>
      <c r="W53" s="109">
        <f t="shared" si="4"/>
        <v>353.8046400616971</v>
      </c>
    </row>
    <row r="54" spans="1:23" ht="12.75">
      <c r="A54" s="98" t="s">
        <v>98</v>
      </c>
      <c r="B54" s="180" t="s">
        <v>728</v>
      </c>
      <c r="C54" s="164">
        <v>1998</v>
      </c>
      <c r="D54" s="97"/>
      <c r="E54" s="99">
        <v>103.48881614839063</v>
      </c>
      <c r="F54" s="97"/>
      <c r="G54" s="31"/>
      <c r="H54" s="97"/>
      <c r="I54" s="97">
        <v>120</v>
      </c>
      <c r="J54" s="31"/>
      <c r="K54" s="31"/>
      <c r="L54" s="31"/>
      <c r="M54" s="32"/>
      <c r="N54" s="255"/>
      <c r="O54" s="31"/>
      <c r="P54" s="31">
        <v>130</v>
      </c>
      <c r="Q54" s="31"/>
      <c r="R54" s="31"/>
      <c r="S54" s="31"/>
      <c r="T54" s="100">
        <f t="shared" si="1"/>
        <v>353.48881614839064</v>
      </c>
      <c r="U54" s="113">
        <f t="shared" si="2"/>
        <v>3</v>
      </c>
      <c r="V54" s="97">
        <f t="shared" si="3"/>
        <v>-984.2512268354717</v>
      </c>
      <c r="W54" s="109">
        <f t="shared" si="4"/>
        <v>353.48881614839064</v>
      </c>
    </row>
    <row r="55" spans="1:23" ht="12.75">
      <c r="A55" s="98" t="s">
        <v>99</v>
      </c>
      <c r="B55" s="180" t="s">
        <v>752</v>
      </c>
      <c r="C55" s="164">
        <v>1985</v>
      </c>
      <c r="D55" s="97"/>
      <c r="E55" s="99"/>
      <c r="F55" s="97"/>
      <c r="G55" s="31"/>
      <c r="H55" s="97"/>
      <c r="I55" s="97"/>
      <c r="J55" s="31"/>
      <c r="K55" s="31">
        <v>102.95979899497488</v>
      </c>
      <c r="L55" s="31"/>
      <c r="M55" s="32">
        <v>98.89016018306637</v>
      </c>
      <c r="N55" s="32">
        <v>130.23393045310854</v>
      </c>
      <c r="O55" s="31"/>
      <c r="P55" s="31"/>
      <c r="Q55" s="31"/>
      <c r="R55" s="31"/>
      <c r="S55" s="31"/>
      <c r="T55" s="100">
        <f t="shared" si="1"/>
        <v>332.08388963114976</v>
      </c>
      <c r="U55" s="113">
        <f t="shared" si="2"/>
        <v>3</v>
      </c>
      <c r="V55" s="97">
        <f t="shared" si="3"/>
        <v>-1005.6561533527126</v>
      </c>
      <c r="W55" s="109">
        <f t="shared" si="4"/>
        <v>332.08388963114976</v>
      </c>
    </row>
    <row r="56" spans="1:23" ht="12.75">
      <c r="A56" s="98" t="s">
        <v>100</v>
      </c>
      <c r="B56" s="180" t="s">
        <v>913</v>
      </c>
      <c r="C56" s="164"/>
      <c r="D56" s="97"/>
      <c r="E56" s="252"/>
      <c r="F56" s="97"/>
      <c r="G56" s="31"/>
      <c r="H56" s="97"/>
      <c r="I56" s="97">
        <v>107.82104391052195</v>
      </c>
      <c r="J56" s="31">
        <v>94.07200037097012</v>
      </c>
      <c r="K56" s="31"/>
      <c r="L56" s="31"/>
      <c r="M56" s="32"/>
      <c r="N56" s="32"/>
      <c r="O56" s="31"/>
      <c r="P56" s="31">
        <v>121.22573783568198</v>
      </c>
      <c r="Q56" s="31"/>
      <c r="R56" s="31"/>
      <c r="S56" s="31"/>
      <c r="T56" s="100">
        <f t="shared" si="1"/>
        <v>323.118782117174</v>
      </c>
      <c r="U56" s="113">
        <f t="shared" si="2"/>
        <v>3</v>
      </c>
      <c r="V56" s="97">
        <f t="shared" si="3"/>
        <v>-1014.6212608666883</v>
      </c>
      <c r="W56" s="109">
        <f t="shared" si="4"/>
        <v>323.118782117174</v>
      </c>
    </row>
    <row r="57" spans="1:23" ht="12.75">
      <c r="A57" s="98" t="s">
        <v>101</v>
      </c>
      <c r="B57" s="180" t="s">
        <v>827</v>
      </c>
      <c r="C57" s="164">
        <v>1964</v>
      </c>
      <c r="D57" s="97"/>
      <c r="E57" s="230"/>
      <c r="F57" s="97"/>
      <c r="G57" s="31">
        <v>89.23529411764706</v>
      </c>
      <c r="H57" s="97"/>
      <c r="I57" s="97">
        <v>60.918741555684235</v>
      </c>
      <c r="J57" s="31"/>
      <c r="K57" s="31"/>
      <c r="L57" s="31"/>
      <c r="M57" s="32"/>
      <c r="N57" s="32"/>
      <c r="O57" s="31">
        <v>75.40157211209842</v>
      </c>
      <c r="P57" s="31"/>
      <c r="Q57" s="31">
        <v>75.22317302755434</v>
      </c>
      <c r="R57" s="31"/>
      <c r="S57" s="31"/>
      <c r="T57" s="100">
        <f t="shared" si="1"/>
        <v>300.77878081298405</v>
      </c>
      <c r="U57" s="113">
        <f t="shared" si="2"/>
        <v>4</v>
      </c>
      <c r="V57" s="97">
        <f t="shared" si="3"/>
        <v>-1036.9612621708784</v>
      </c>
      <c r="W57" s="109">
        <f t="shared" si="4"/>
        <v>300.77878081298405</v>
      </c>
    </row>
    <row r="58" spans="1:23" ht="12.75">
      <c r="A58" s="98" t="s">
        <v>102</v>
      </c>
      <c r="B58" s="180" t="s">
        <v>698</v>
      </c>
      <c r="C58" s="164">
        <v>1974</v>
      </c>
      <c r="D58" s="97"/>
      <c r="E58" s="99">
        <v>81.94180767643418</v>
      </c>
      <c r="F58" s="97">
        <v>68.431654676259</v>
      </c>
      <c r="G58" s="31"/>
      <c r="H58" s="97">
        <v>61.37735849056604</v>
      </c>
      <c r="I58" s="97"/>
      <c r="J58" s="31"/>
      <c r="K58" s="31"/>
      <c r="L58" s="31">
        <v>86.6612641815235</v>
      </c>
      <c r="M58" s="32"/>
      <c r="N58" s="32"/>
      <c r="O58" s="31"/>
      <c r="P58" s="31"/>
      <c r="Q58" s="31"/>
      <c r="R58" s="31"/>
      <c r="S58" s="31"/>
      <c r="T58" s="100">
        <f t="shared" si="1"/>
        <v>298.41208502478275</v>
      </c>
      <c r="U58" s="113">
        <f t="shared" si="2"/>
        <v>4</v>
      </c>
      <c r="V58" s="97">
        <f t="shared" si="3"/>
        <v>-1039.3279579590796</v>
      </c>
      <c r="W58" s="109">
        <f t="shared" si="4"/>
        <v>298.41208502478275</v>
      </c>
    </row>
    <row r="59" spans="1:23" ht="12.75">
      <c r="A59" s="98" t="s">
        <v>103</v>
      </c>
      <c r="B59" s="180" t="s">
        <v>812</v>
      </c>
      <c r="C59" s="164">
        <v>2010</v>
      </c>
      <c r="D59" s="97"/>
      <c r="E59" s="252">
        <v>21.05548366224523</v>
      </c>
      <c r="F59" s="97">
        <v>25.299865146499943</v>
      </c>
      <c r="G59" s="31">
        <v>62.34453781512605</v>
      </c>
      <c r="H59" s="97">
        <v>39.20754716981132</v>
      </c>
      <c r="I59" s="97"/>
      <c r="J59" s="31">
        <v>31.709063060630047</v>
      </c>
      <c r="K59" s="31">
        <v>42.420816216838794</v>
      </c>
      <c r="L59" s="31"/>
      <c r="M59" s="32"/>
      <c r="N59" s="32"/>
      <c r="O59" s="31"/>
      <c r="P59" s="31"/>
      <c r="Q59" s="31"/>
      <c r="R59" s="31">
        <v>43.47636390123097</v>
      </c>
      <c r="S59" s="31">
        <v>28.246376811594203</v>
      </c>
      <c r="T59" s="100">
        <f t="shared" si="1"/>
        <v>293.7600537839766</v>
      </c>
      <c r="U59" s="113">
        <f t="shared" si="2"/>
        <v>8</v>
      </c>
      <c r="V59" s="97">
        <f t="shared" si="3"/>
        <v>-1043.9799891998857</v>
      </c>
      <c r="W59" s="109">
        <f t="shared" si="4"/>
        <v>293.7600537839766</v>
      </c>
    </row>
    <row r="60" spans="1:23" ht="12.75">
      <c r="A60" s="98" t="s">
        <v>104</v>
      </c>
      <c r="B60" s="180" t="s">
        <v>870</v>
      </c>
      <c r="C60" s="164">
        <v>1964</v>
      </c>
      <c r="D60" s="97"/>
      <c r="E60" s="99">
        <v>84.58386958386959</v>
      </c>
      <c r="F60" s="97"/>
      <c r="G60" s="31"/>
      <c r="H60" s="97"/>
      <c r="I60" s="97"/>
      <c r="J60" s="31"/>
      <c r="K60" s="31"/>
      <c r="L60" s="31"/>
      <c r="M60" s="32"/>
      <c r="N60" s="32"/>
      <c r="O60" s="31">
        <v>84.34010662911176</v>
      </c>
      <c r="P60" s="31"/>
      <c r="Q60" s="31">
        <v>64.59507102515829</v>
      </c>
      <c r="R60" s="31">
        <v>45.91451077303267</v>
      </c>
      <c r="S60" s="31"/>
      <c r="T60" s="100">
        <f t="shared" si="1"/>
        <v>279.4335580111723</v>
      </c>
      <c r="U60" s="113">
        <f t="shared" si="2"/>
        <v>4</v>
      </c>
      <c r="V60" s="97">
        <f t="shared" si="3"/>
        <v>-1058.3064849726902</v>
      </c>
      <c r="W60" s="109">
        <f t="shared" si="4"/>
        <v>279.4335580111723</v>
      </c>
    </row>
    <row r="61" spans="1:23" ht="12.75">
      <c r="A61" s="98" t="s">
        <v>105</v>
      </c>
      <c r="B61" s="180" t="s">
        <v>840</v>
      </c>
      <c r="C61" s="164">
        <v>1981</v>
      </c>
      <c r="D61" s="97">
        <v>85.34412365121025</v>
      </c>
      <c r="E61" s="230">
        <v>105.36211699164346</v>
      </c>
      <c r="F61" s="97">
        <v>79.55723905723906</v>
      </c>
      <c r="G61" s="31"/>
      <c r="H61" s="97"/>
      <c r="I61" s="97"/>
      <c r="J61" s="31"/>
      <c r="K61" s="31"/>
      <c r="L61" s="31"/>
      <c r="M61" s="32"/>
      <c r="N61" s="32"/>
      <c r="O61" s="31"/>
      <c r="P61" s="31"/>
      <c r="Q61" s="31"/>
      <c r="R61" s="31"/>
      <c r="S61" s="31"/>
      <c r="T61" s="100">
        <f t="shared" si="1"/>
        <v>270.2634797000928</v>
      </c>
      <c r="U61" s="113">
        <f t="shared" si="2"/>
        <v>3</v>
      </c>
      <c r="V61" s="97">
        <f t="shared" si="3"/>
        <v>-1067.4765632837696</v>
      </c>
      <c r="W61" s="109">
        <f t="shared" si="4"/>
        <v>270.2634797000928</v>
      </c>
    </row>
    <row r="62" spans="1:23" ht="12.75">
      <c r="A62" s="98" t="s">
        <v>106</v>
      </c>
      <c r="B62" s="180" t="s">
        <v>704</v>
      </c>
      <c r="C62" s="164">
        <v>1972</v>
      </c>
      <c r="D62" s="97"/>
      <c r="E62" s="99">
        <v>89.88457987072947</v>
      </c>
      <c r="F62" s="97"/>
      <c r="G62" s="31">
        <v>101</v>
      </c>
      <c r="H62" s="97"/>
      <c r="I62" s="97"/>
      <c r="J62" s="31"/>
      <c r="K62" s="31"/>
      <c r="L62" s="31"/>
      <c r="M62" s="32"/>
      <c r="N62" s="32"/>
      <c r="O62" s="31"/>
      <c r="P62" s="31"/>
      <c r="Q62" s="31"/>
      <c r="R62" s="31"/>
      <c r="S62" s="31">
        <v>72.59420289855073</v>
      </c>
      <c r="T62" s="100">
        <f t="shared" si="1"/>
        <v>263.4787827692802</v>
      </c>
      <c r="U62" s="113">
        <f t="shared" si="2"/>
        <v>3</v>
      </c>
      <c r="V62" s="97">
        <f t="shared" si="3"/>
        <v>-1074.2612602145823</v>
      </c>
      <c r="W62" s="109">
        <f t="shared" si="4"/>
        <v>263.4787827692802</v>
      </c>
    </row>
    <row r="63" spans="1:23" ht="12.75">
      <c r="A63" s="98" t="s">
        <v>107</v>
      </c>
      <c r="B63" s="180" t="s">
        <v>761</v>
      </c>
      <c r="C63" s="164">
        <v>1982</v>
      </c>
      <c r="D63" s="97"/>
      <c r="E63" s="230">
        <v>99.43519000520563</v>
      </c>
      <c r="F63" s="97"/>
      <c r="G63" s="31"/>
      <c r="H63" s="97">
        <v>59.490566037735846</v>
      </c>
      <c r="I63" s="97"/>
      <c r="J63" s="31"/>
      <c r="K63" s="31"/>
      <c r="L63" s="31"/>
      <c r="M63" s="32"/>
      <c r="N63" s="32"/>
      <c r="O63" s="31"/>
      <c r="P63" s="31">
        <v>101.1678075088156</v>
      </c>
      <c r="Q63" s="31"/>
      <c r="R63" s="31"/>
      <c r="S63" s="31"/>
      <c r="T63" s="100">
        <f t="shared" si="1"/>
        <v>260.0935635517571</v>
      </c>
      <c r="U63" s="113">
        <f t="shared" si="2"/>
        <v>3</v>
      </c>
      <c r="V63" s="97">
        <f t="shared" si="3"/>
        <v>-1077.6464794321053</v>
      </c>
      <c r="W63" s="109">
        <f t="shared" si="4"/>
        <v>260.0935635517571</v>
      </c>
    </row>
    <row r="64" spans="1:23" ht="12.75">
      <c r="A64" s="98" t="s">
        <v>108</v>
      </c>
      <c r="B64" s="180" t="s">
        <v>719</v>
      </c>
      <c r="C64" s="164">
        <v>2005</v>
      </c>
      <c r="D64" s="97"/>
      <c r="E64" s="99"/>
      <c r="F64" s="97"/>
      <c r="G64" s="254"/>
      <c r="H64" s="97">
        <v>53.358490566037744</v>
      </c>
      <c r="I64" s="97"/>
      <c r="J64" s="31">
        <v>86.29098688773037</v>
      </c>
      <c r="K64" s="31"/>
      <c r="L64" s="31"/>
      <c r="M64" s="32"/>
      <c r="N64" s="32"/>
      <c r="O64" s="31"/>
      <c r="P64" s="31"/>
      <c r="Q64" s="31">
        <v>65.96423070340578</v>
      </c>
      <c r="R64" s="31"/>
      <c r="S64" s="31">
        <v>50.275362318840585</v>
      </c>
      <c r="T64" s="100">
        <f t="shared" si="1"/>
        <v>255.88907047601447</v>
      </c>
      <c r="U64" s="113">
        <f t="shared" si="2"/>
        <v>4</v>
      </c>
      <c r="V64" s="97">
        <f t="shared" si="3"/>
        <v>-1081.850972507848</v>
      </c>
      <c r="W64" s="109">
        <f t="shared" si="4"/>
        <v>255.88907047601447</v>
      </c>
    </row>
    <row r="65" spans="1:23" ht="12.75">
      <c r="A65" s="98" t="s">
        <v>109</v>
      </c>
      <c r="B65" s="180" t="s">
        <v>738</v>
      </c>
      <c r="C65" s="164">
        <v>2010</v>
      </c>
      <c r="D65" s="97">
        <v>73.53233830845771</v>
      </c>
      <c r="E65" s="99">
        <v>26.07269503546099</v>
      </c>
      <c r="F65" s="97"/>
      <c r="G65" s="31"/>
      <c r="H65" s="97"/>
      <c r="I65" s="97"/>
      <c r="J65" s="31"/>
      <c r="K65" s="31">
        <v>95.99141150112024</v>
      </c>
      <c r="L65" s="31"/>
      <c r="M65" s="32"/>
      <c r="N65" s="32"/>
      <c r="O65" s="31"/>
      <c r="P65" s="31"/>
      <c r="Q65" s="31"/>
      <c r="R65" s="31">
        <v>58.23307822284067</v>
      </c>
      <c r="S65" s="31"/>
      <c r="T65" s="100">
        <f t="shared" si="1"/>
        <v>253.82952306787962</v>
      </c>
      <c r="U65" s="113">
        <f t="shared" si="2"/>
        <v>4</v>
      </c>
      <c r="V65" s="97">
        <f t="shared" si="3"/>
        <v>-1083.9105199159828</v>
      </c>
      <c r="W65" s="109">
        <f t="shared" si="4"/>
        <v>253.82952306787962</v>
      </c>
    </row>
    <row r="66" spans="1:23" ht="12.75">
      <c r="A66" s="98" t="s">
        <v>110</v>
      </c>
      <c r="B66" s="180" t="s">
        <v>688</v>
      </c>
      <c r="C66" s="164">
        <v>1976</v>
      </c>
      <c r="D66" s="97"/>
      <c r="E66" s="99">
        <v>94.47084762371387</v>
      </c>
      <c r="F66" s="97">
        <v>100.98007002423917</v>
      </c>
      <c r="G66" s="31"/>
      <c r="H66" s="97">
        <v>53.83018867924528</v>
      </c>
      <c r="I66" s="97"/>
      <c r="J66" s="31"/>
      <c r="K66" s="31"/>
      <c r="L66" s="31"/>
      <c r="M66" s="32"/>
      <c r="N66" s="32"/>
      <c r="O66" s="31"/>
      <c r="P66" s="31"/>
      <c r="Q66" s="31"/>
      <c r="R66" s="31"/>
      <c r="S66" s="31"/>
      <c r="T66" s="100">
        <f t="shared" si="1"/>
        <v>249.2811063271983</v>
      </c>
      <c r="U66" s="113">
        <f t="shared" si="2"/>
        <v>3</v>
      </c>
      <c r="V66" s="97">
        <f t="shared" si="3"/>
        <v>-1088.458936656664</v>
      </c>
      <c r="W66" s="109">
        <f t="shared" si="4"/>
        <v>249.2811063271983</v>
      </c>
    </row>
    <row r="67" spans="1:23" ht="12.75">
      <c r="A67" s="98" t="s">
        <v>111</v>
      </c>
      <c r="B67" s="180" t="s">
        <v>765</v>
      </c>
      <c r="C67" s="164">
        <v>1990</v>
      </c>
      <c r="D67" s="97"/>
      <c r="E67" s="99"/>
      <c r="F67" s="97"/>
      <c r="G67" s="31"/>
      <c r="H67" s="97"/>
      <c r="I67" s="97">
        <v>116.62716499544212</v>
      </c>
      <c r="J67" s="31"/>
      <c r="K67" s="31"/>
      <c r="L67" s="31"/>
      <c r="M67" s="32"/>
      <c r="N67" s="32"/>
      <c r="O67" s="31"/>
      <c r="P67" s="31">
        <v>128.93310265282582</v>
      </c>
      <c r="Q67" s="31"/>
      <c r="R67" s="31"/>
      <c r="S67" s="31"/>
      <c r="T67" s="100">
        <f t="shared" si="1"/>
        <v>245.56026764826794</v>
      </c>
      <c r="U67" s="113">
        <f t="shared" si="2"/>
        <v>2</v>
      </c>
      <c r="V67" s="97">
        <f t="shared" si="3"/>
        <v>-1092.1797753355945</v>
      </c>
      <c r="W67" s="109">
        <f t="shared" si="4"/>
        <v>245.56026764826794</v>
      </c>
    </row>
    <row r="68" spans="1:23" ht="12.75">
      <c r="A68" s="98" t="s">
        <v>112</v>
      </c>
      <c r="B68" s="180" t="s">
        <v>831</v>
      </c>
      <c r="C68" s="164"/>
      <c r="D68" s="97"/>
      <c r="E68" s="99"/>
      <c r="F68" s="97"/>
      <c r="G68" s="31"/>
      <c r="H68" s="97">
        <v>59.9622641509434</v>
      </c>
      <c r="I68" s="97"/>
      <c r="J68" s="31"/>
      <c r="K68" s="31"/>
      <c r="L68" s="31"/>
      <c r="M68" s="32"/>
      <c r="N68" s="32"/>
      <c r="O68" s="31">
        <v>75.40157211209842</v>
      </c>
      <c r="P68" s="31"/>
      <c r="Q68" s="31">
        <v>54.600205373951724</v>
      </c>
      <c r="R68" s="31"/>
      <c r="S68" s="31">
        <v>49.98550724637681</v>
      </c>
      <c r="T68" s="100">
        <f t="shared" si="1"/>
        <v>239.94954888337037</v>
      </c>
      <c r="U68" s="113">
        <f t="shared" si="2"/>
        <v>4</v>
      </c>
      <c r="V68" s="97">
        <f t="shared" si="3"/>
        <v>-1097.790494100492</v>
      </c>
      <c r="W68" s="109">
        <f t="shared" si="4"/>
        <v>239.94954888337037</v>
      </c>
    </row>
    <row r="69" spans="1:23" ht="12.75">
      <c r="A69" s="98" t="s">
        <v>113</v>
      </c>
      <c r="B69" s="180" t="s">
        <v>953</v>
      </c>
      <c r="C69" s="164">
        <v>1989</v>
      </c>
      <c r="D69" s="97"/>
      <c r="E69" s="99"/>
      <c r="F69" s="97"/>
      <c r="G69" s="31"/>
      <c r="H69" s="97"/>
      <c r="I69" s="97"/>
      <c r="J69" s="31"/>
      <c r="K69" s="31"/>
      <c r="L69" s="31">
        <v>110</v>
      </c>
      <c r="M69" s="32"/>
      <c r="N69" s="32"/>
      <c r="O69" s="31">
        <v>124.67894558972627</v>
      </c>
      <c r="P69" s="31"/>
      <c r="Q69" s="31"/>
      <c r="R69" s="31"/>
      <c r="S69" s="31"/>
      <c r="T69" s="100">
        <f aca="true" t="shared" si="5" ref="T69:T132">SUM(D69:S69)</f>
        <v>234.67894558972625</v>
      </c>
      <c r="U69" s="113">
        <f aca="true" t="shared" si="6" ref="U69:U132">COUNTA(D69:S69)</f>
        <v>2</v>
      </c>
      <c r="V69" s="97">
        <f aca="true" t="shared" si="7" ref="V69:V132">T69-$T$5</f>
        <v>-1103.0610973941361</v>
      </c>
      <c r="W69" s="109">
        <f aca="true" t="shared" si="8" ref="W69:W132">IF((COUNTA(D69:S69)&gt;12),LARGE(D69:S69,1)+LARGE(D69:S69,2)+LARGE(D69:S69,3)+LARGE(D69:S69,4)+LARGE(D69:S69,5)+LARGE(D69:S69,6)+LARGE(D69:S69,7)+LARGE(D69:S69,8)+LARGE(D69:S69,9)+LARGE(D69:S69,10)+LARGE(D69:S69,11)+LARGE(D69:S69,12),SUM(D69:S69))</f>
        <v>234.67894558972625</v>
      </c>
    </row>
    <row r="70" spans="1:23" ht="12.75">
      <c r="A70" s="98" t="s">
        <v>114</v>
      </c>
      <c r="B70" s="180" t="s">
        <v>954</v>
      </c>
      <c r="C70" s="164">
        <v>1973</v>
      </c>
      <c r="D70" s="97"/>
      <c r="E70" s="99"/>
      <c r="F70" s="97"/>
      <c r="G70" s="31"/>
      <c r="H70" s="97"/>
      <c r="I70" s="97"/>
      <c r="J70" s="31"/>
      <c r="K70" s="172"/>
      <c r="L70" s="31">
        <v>108.13278008298755</v>
      </c>
      <c r="M70" s="32"/>
      <c r="N70" s="32"/>
      <c r="O70" s="31">
        <v>122.74647887323941</v>
      </c>
      <c r="P70" s="31"/>
      <c r="Q70" s="31"/>
      <c r="R70" s="31"/>
      <c r="S70" s="31"/>
      <c r="T70" s="100">
        <f t="shared" si="5"/>
        <v>230.87925895622698</v>
      </c>
      <c r="U70" s="113">
        <f t="shared" si="6"/>
        <v>2</v>
      </c>
      <c r="V70" s="97">
        <f t="shared" si="7"/>
        <v>-1106.8607840276354</v>
      </c>
      <c r="W70" s="109">
        <f t="shared" si="8"/>
        <v>230.87925895622698</v>
      </c>
    </row>
    <row r="71" spans="1:23" ht="12.75">
      <c r="A71" s="98" t="s">
        <v>115</v>
      </c>
      <c r="B71" s="180" t="s">
        <v>740</v>
      </c>
      <c r="C71" s="164">
        <v>2013</v>
      </c>
      <c r="D71" s="97">
        <v>67.69913518434228</v>
      </c>
      <c r="E71" s="99">
        <v>26.7113709307657</v>
      </c>
      <c r="F71" s="97"/>
      <c r="G71" s="31"/>
      <c r="H71" s="97"/>
      <c r="I71" s="97"/>
      <c r="J71" s="31"/>
      <c r="K71" s="31">
        <v>80.14455323413769</v>
      </c>
      <c r="L71" s="31"/>
      <c r="M71" s="32"/>
      <c r="N71" s="32"/>
      <c r="O71" s="31"/>
      <c r="P71" s="31"/>
      <c r="Q71" s="31"/>
      <c r="R71" s="31">
        <v>54.216589861751146</v>
      </c>
      <c r="S71" s="31"/>
      <c r="T71" s="100">
        <f t="shared" si="5"/>
        <v>228.7716492109968</v>
      </c>
      <c r="U71" s="113">
        <f t="shared" si="6"/>
        <v>4</v>
      </c>
      <c r="V71" s="97">
        <f t="shared" si="7"/>
        <v>-1108.9683937728655</v>
      </c>
      <c r="W71" s="109">
        <f t="shared" si="8"/>
        <v>228.7716492109968</v>
      </c>
    </row>
    <row r="72" spans="1:23" ht="12.75">
      <c r="A72" s="98" t="s">
        <v>116</v>
      </c>
      <c r="B72" s="180" t="s">
        <v>821</v>
      </c>
      <c r="C72" s="164"/>
      <c r="D72" s="97"/>
      <c r="E72" s="99"/>
      <c r="F72" s="97"/>
      <c r="G72" s="31">
        <v>51.42016806722689</v>
      </c>
      <c r="H72" s="97">
        <v>46.28301886792453</v>
      </c>
      <c r="I72" s="97"/>
      <c r="J72" s="31">
        <v>35.454851168895246</v>
      </c>
      <c r="K72" s="31">
        <v>33.58441596527757</v>
      </c>
      <c r="L72" s="31"/>
      <c r="M72" s="32"/>
      <c r="N72" s="32"/>
      <c r="O72" s="31"/>
      <c r="P72" s="31"/>
      <c r="Q72" s="31"/>
      <c r="R72" s="31"/>
      <c r="S72" s="31">
        <v>61.28985507246377</v>
      </c>
      <c r="T72" s="100">
        <f t="shared" si="5"/>
        <v>228.03230914178803</v>
      </c>
      <c r="U72" s="113">
        <f t="shared" si="6"/>
        <v>5</v>
      </c>
      <c r="V72" s="97">
        <f t="shared" si="7"/>
        <v>-1109.7077338420743</v>
      </c>
      <c r="W72" s="109">
        <f t="shared" si="8"/>
        <v>228.03230914178803</v>
      </c>
    </row>
    <row r="73" spans="1:23" ht="12.75">
      <c r="A73" s="98" t="s">
        <v>117</v>
      </c>
      <c r="B73" s="180" t="s">
        <v>902</v>
      </c>
      <c r="C73" s="164">
        <v>1965</v>
      </c>
      <c r="D73" s="97"/>
      <c r="E73" s="252"/>
      <c r="F73" s="97"/>
      <c r="G73" s="31"/>
      <c r="H73" s="97">
        <v>68.45283018867924</v>
      </c>
      <c r="I73" s="97">
        <v>79.93780039581566</v>
      </c>
      <c r="J73" s="31"/>
      <c r="K73" s="31"/>
      <c r="L73" s="31"/>
      <c r="M73" s="32"/>
      <c r="N73" s="32"/>
      <c r="O73" s="31"/>
      <c r="P73" s="31"/>
      <c r="Q73" s="31"/>
      <c r="R73" s="31"/>
      <c r="S73" s="31">
        <v>69.98550724637681</v>
      </c>
      <c r="T73" s="100">
        <f t="shared" si="5"/>
        <v>218.3761378308717</v>
      </c>
      <c r="U73" s="113">
        <f t="shared" si="6"/>
        <v>3</v>
      </c>
      <c r="V73" s="97">
        <f t="shared" si="7"/>
        <v>-1119.3639051529908</v>
      </c>
      <c r="W73" s="109">
        <f t="shared" si="8"/>
        <v>218.3761378308717</v>
      </c>
    </row>
    <row r="74" spans="1:23" ht="12.75">
      <c r="A74" s="98" t="s">
        <v>118</v>
      </c>
      <c r="B74" s="180" t="s">
        <v>792</v>
      </c>
      <c r="C74" s="164">
        <v>1978</v>
      </c>
      <c r="D74" s="97"/>
      <c r="E74" s="99"/>
      <c r="F74" s="97"/>
      <c r="G74" s="31"/>
      <c r="H74" s="97"/>
      <c r="I74" s="97">
        <v>100.15122873345935</v>
      </c>
      <c r="J74" s="31"/>
      <c r="K74" s="31"/>
      <c r="L74" s="31"/>
      <c r="M74" s="32"/>
      <c r="N74" s="32">
        <v>116.91497101284529</v>
      </c>
      <c r="O74" s="31"/>
      <c r="P74" s="31"/>
      <c r="Q74" s="31"/>
      <c r="R74" s="31"/>
      <c r="S74" s="31"/>
      <c r="T74" s="100">
        <f t="shared" si="5"/>
        <v>217.06619974630462</v>
      </c>
      <c r="U74" s="113">
        <f t="shared" si="6"/>
        <v>2</v>
      </c>
      <c r="V74" s="97">
        <f t="shared" si="7"/>
        <v>-1120.6738432375578</v>
      </c>
      <c r="W74" s="109">
        <f t="shared" si="8"/>
        <v>217.06619974630462</v>
      </c>
    </row>
    <row r="75" spans="1:23" ht="12.75">
      <c r="A75" s="98" t="s">
        <v>119</v>
      </c>
      <c r="B75" s="180" t="s">
        <v>811</v>
      </c>
      <c r="C75" s="164">
        <v>2013</v>
      </c>
      <c r="D75" s="97"/>
      <c r="E75" s="99">
        <v>19.061810154525386</v>
      </c>
      <c r="F75" s="97">
        <v>20.833333333333336</v>
      </c>
      <c r="G75" s="31">
        <v>1</v>
      </c>
      <c r="H75" s="97">
        <v>20.339622641509436</v>
      </c>
      <c r="I75" s="97"/>
      <c r="J75" s="31">
        <v>24.885684136475554</v>
      </c>
      <c r="K75" s="31">
        <v>64.35330654000731</v>
      </c>
      <c r="L75" s="31"/>
      <c r="M75" s="32"/>
      <c r="N75" s="32"/>
      <c r="O75" s="31"/>
      <c r="P75" s="31"/>
      <c r="Q75" s="31"/>
      <c r="R75" s="31">
        <v>40.5777657560184</v>
      </c>
      <c r="S75" s="31">
        <v>24.768115942028984</v>
      </c>
      <c r="T75" s="100">
        <f t="shared" si="5"/>
        <v>215.81963850389843</v>
      </c>
      <c r="U75" s="113">
        <f t="shared" si="6"/>
        <v>8</v>
      </c>
      <c r="V75" s="97">
        <f t="shared" si="7"/>
        <v>-1121.920404479964</v>
      </c>
      <c r="W75" s="109">
        <f t="shared" si="8"/>
        <v>215.81963850389843</v>
      </c>
    </row>
    <row r="76" spans="1:23" ht="12.75">
      <c r="A76" s="98" t="s">
        <v>120</v>
      </c>
      <c r="B76" s="180" t="s">
        <v>803</v>
      </c>
      <c r="C76" s="164">
        <v>1980</v>
      </c>
      <c r="D76" s="97"/>
      <c r="E76" s="99"/>
      <c r="F76" s="97"/>
      <c r="G76" s="31"/>
      <c r="H76" s="97"/>
      <c r="I76" s="97"/>
      <c r="J76" s="31"/>
      <c r="K76" s="31"/>
      <c r="L76" s="31">
        <v>96.70944087992667</v>
      </c>
      <c r="M76" s="32"/>
      <c r="N76" s="32"/>
      <c r="O76" s="31"/>
      <c r="P76" s="31">
        <v>116.77288821446636</v>
      </c>
      <c r="Q76" s="31"/>
      <c r="R76" s="31"/>
      <c r="S76" s="31"/>
      <c r="T76" s="100">
        <f t="shared" si="5"/>
        <v>213.48232909439304</v>
      </c>
      <c r="U76" s="113">
        <f t="shared" si="6"/>
        <v>2</v>
      </c>
      <c r="V76" s="97">
        <f t="shared" si="7"/>
        <v>-1124.2577138894694</v>
      </c>
      <c r="W76" s="109">
        <f t="shared" si="8"/>
        <v>213.48232909439304</v>
      </c>
    </row>
    <row r="77" spans="1:23" ht="12.75">
      <c r="A77" s="98" t="s">
        <v>121</v>
      </c>
      <c r="B77" s="180" t="s">
        <v>955</v>
      </c>
      <c r="C77" s="164">
        <v>1979</v>
      </c>
      <c r="D77" s="97"/>
      <c r="E77" s="99"/>
      <c r="F77" s="97"/>
      <c r="G77" s="31"/>
      <c r="H77" s="97"/>
      <c r="I77" s="97"/>
      <c r="J77" s="31"/>
      <c r="K77" s="31"/>
      <c r="L77" s="31">
        <v>96.00000000000001</v>
      </c>
      <c r="M77" s="32"/>
      <c r="N77" s="32"/>
      <c r="O77" s="31">
        <v>116.47154597612031</v>
      </c>
      <c r="P77" s="31"/>
      <c r="Q77" s="31"/>
      <c r="R77" s="31"/>
      <c r="S77" s="31"/>
      <c r="T77" s="100">
        <f t="shared" si="5"/>
        <v>212.47154597612032</v>
      </c>
      <c r="U77" s="113">
        <f t="shared" si="6"/>
        <v>2</v>
      </c>
      <c r="V77" s="97">
        <f t="shared" si="7"/>
        <v>-1125.268497007742</v>
      </c>
      <c r="W77" s="109">
        <f t="shared" si="8"/>
        <v>212.47154597612032</v>
      </c>
    </row>
    <row r="78" spans="1:23" ht="12.75">
      <c r="A78" s="98" t="s">
        <v>122</v>
      </c>
      <c r="B78" s="180" t="s">
        <v>770</v>
      </c>
      <c r="C78" s="164">
        <v>1990</v>
      </c>
      <c r="D78" s="97"/>
      <c r="E78" s="99">
        <v>64.60244648318044</v>
      </c>
      <c r="F78" s="97"/>
      <c r="G78" s="31"/>
      <c r="H78" s="97"/>
      <c r="I78" s="97"/>
      <c r="J78" s="31"/>
      <c r="K78" s="31">
        <v>65.69871715033005</v>
      </c>
      <c r="L78" s="31">
        <v>77.57142857142858</v>
      </c>
      <c r="M78" s="32"/>
      <c r="N78" s="32"/>
      <c r="O78" s="31"/>
      <c r="P78" s="31"/>
      <c r="Q78" s="31"/>
      <c r="R78" s="31"/>
      <c r="S78" s="31"/>
      <c r="T78" s="100">
        <f t="shared" si="5"/>
        <v>207.87259220493908</v>
      </c>
      <c r="U78" s="113">
        <f t="shared" si="6"/>
        <v>3</v>
      </c>
      <c r="V78" s="97">
        <f t="shared" si="7"/>
        <v>-1129.8674507789233</v>
      </c>
      <c r="W78" s="109">
        <f t="shared" si="8"/>
        <v>207.87259220493908</v>
      </c>
    </row>
    <row r="79" spans="1:23" ht="12.75">
      <c r="A79" s="98" t="s">
        <v>123</v>
      </c>
      <c r="B79" s="180" t="s">
        <v>682</v>
      </c>
      <c r="C79" s="164">
        <v>1954</v>
      </c>
      <c r="D79" s="97"/>
      <c r="E79" s="230"/>
      <c r="F79" s="97"/>
      <c r="G79" s="31"/>
      <c r="H79" s="97">
        <v>82.60377358490565</v>
      </c>
      <c r="I79" s="97">
        <v>41.24248496993988</v>
      </c>
      <c r="J79" s="31"/>
      <c r="K79" s="31"/>
      <c r="L79" s="31"/>
      <c r="M79" s="32"/>
      <c r="N79" s="32"/>
      <c r="O79" s="31"/>
      <c r="P79" s="31"/>
      <c r="Q79" s="31">
        <v>48.490330309772375</v>
      </c>
      <c r="R79" s="31">
        <v>35.293119479311954</v>
      </c>
      <c r="S79" s="31"/>
      <c r="T79" s="100">
        <f t="shared" si="5"/>
        <v>207.62970834392985</v>
      </c>
      <c r="U79" s="113">
        <f t="shared" si="6"/>
        <v>4</v>
      </c>
      <c r="V79" s="97">
        <f t="shared" si="7"/>
        <v>-1130.1103346399325</v>
      </c>
      <c r="W79" s="109">
        <f t="shared" si="8"/>
        <v>207.62970834392985</v>
      </c>
    </row>
    <row r="80" spans="1:23" ht="12.75">
      <c r="A80" s="98" t="s">
        <v>124</v>
      </c>
      <c r="B80" s="180" t="s">
        <v>781</v>
      </c>
      <c r="C80" s="164"/>
      <c r="D80" s="97"/>
      <c r="E80" s="99"/>
      <c r="F80" s="97"/>
      <c r="G80" s="31"/>
      <c r="H80" s="97"/>
      <c r="I80" s="97"/>
      <c r="J80" s="31"/>
      <c r="K80" s="31"/>
      <c r="L80" s="31">
        <v>97.34995383194828</v>
      </c>
      <c r="M80" s="32"/>
      <c r="N80" s="32"/>
      <c r="O80" s="31">
        <v>110.1349401067975</v>
      </c>
      <c r="P80" s="31"/>
      <c r="Q80" s="31"/>
      <c r="R80" s="31"/>
      <c r="S80" s="31"/>
      <c r="T80" s="100">
        <f t="shared" si="5"/>
        <v>207.48489393874578</v>
      </c>
      <c r="U80" s="113">
        <f t="shared" si="6"/>
        <v>2</v>
      </c>
      <c r="V80" s="97">
        <f t="shared" si="7"/>
        <v>-1130.2551490451167</v>
      </c>
      <c r="W80" s="109">
        <f t="shared" si="8"/>
        <v>207.48489393874578</v>
      </c>
    </row>
    <row r="81" spans="1:23" ht="12.75">
      <c r="A81" s="98" t="s">
        <v>125</v>
      </c>
      <c r="B81" s="180" t="s">
        <v>768</v>
      </c>
      <c r="C81" s="164"/>
      <c r="D81" s="97"/>
      <c r="E81" s="99"/>
      <c r="F81" s="97"/>
      <c r="G81" s="31"/>
      <c r="H81" s="97"/>
      <c r="I81" s="97"/>
      <c r="J81" s="31">
        <v>100.84004695859498</v>
      </c>
      <c r="K81" s="31"/>
      <c r="L81" s="31"/>
      <c r="M81" s="32"/>
      <c r="N81" s="32"/>
      <c r="O81" s="31"/>
      <c r="P81" s="31"/>
      <c r="Q81" s="31"/>
      <c r="R81" s="31">
        <v>103</v>
      </c>
      <c r="S81" s="31"/>
      <c r="T81" s="100">
        <f t="shared" si="5"/>
        <v>203.840046958595</v>
      </c>
      <c r="U81" s="113">
        <f t="shared" si="6"/>
        <v>2</v>
      </c>
      <c r="V81" s="97">
        <f t="shared" si="7"/>
        <v>-1133.8999960252675</v>
      </c>
      <c r="W81" s="109">
        <f t="shared" si="8"/>
        <v>203.840046958595</v>
      </c>
    </row>
    <row r="82" spans="1:23" ht="12.75">
      <c r="A82" s="98" t="s">
        <v>126</v>
      </c>
      <c r="B82" s="180" t="s">
        <v>742</v>
      </c>
      <c r="C82" s="164"/>
      <c r="D82" s="97"/>
      <c r="E82" s="99"/>
      <c r="F82" s="97">
        <v>69.9611632615498</v>
      </c>
      <c r="G82" s="31"/>
      <c r="H82" s="97"/>
      <c r="I82" s="97"/>
      <c r="J82" s="31">
        <v>56.88594497954487</v>
      </c>
      <c r="K82" s="31">
        <v>75.11725775124093</v>
      </c>
      <c r="L82" s="31"/>
      <c r="M82" s="32"/>
      <c r="N82" s="32"/>
      <c r="O82" s="31"/>
      <c r="P82" s="31"/>
      <c r="Q82" s="31"/>
      <c r="R82" s="31"/>
      <c r="S82" s="31"/>
      <c r="T82" s="100">
        <f t="shared" si="5"/>
        <v>201.96436599233562</v>
      </c>
      <c r="U82" s="113">
        <f t="shared" si="6"/>
        <v>3</v>
      </c>
      <c r="V82" s="97">
        <f t="shared" si="7"/>
        <v>-1135.7756769915268</v>
      </c>
      <c r="W82" s="109">
        <f t="shared" si="8"/>
        <v>201.96436599233562</v>
      </c>
    </row>
    <row r="83" spans="1:23" ht="12.75">
      <c r="A83" s="98" t="s">
        <v>127</v>
      </c>
      <c r="B83" s="180" t="s">
        <v>937</v>
      </c>
      <c r="C83" s="164">
        <v>2008</v>
      </c>
      <c r="D83" s="97"/>
      <c r="E83" s="252"/>
      <c r="F83" s="97"/>
      <c r="G83" s="31"/>
      <c r="H83" s="97"/>
      <c r="I83" s="97"/>
      <c r="J83" s="31">
        <v>95.6080219735674</v>
      </c>
      <c r="K83" s="31"/>
      <c r="L83" s="31"/>
      <c r="M83" s="32"/>
      <c r="N83" s="32"/>
      <c r="O83" s="31"/>
      <c r="P83" s="31"/>
      <c r="Q83" s="31">
        <v>103</v>
      </c>
      <c r="R83" s="31"/>
      <c r="S83" s="31"/>
      <c r="T83" s="100">
        <f t="shared" si="5"/>
        <v>198.60802197356742</v>
      </c>
      <c r="U83" s="113">
        <f t="shared" si="6"/>
        <v>2</v>
      </c>
      <c r="V83" s="97">
        <f t="shared" si="7"/>
        <v>-1139.132021010295</v>
      </c>
      <c r="W83" s="109">
        <f t="shared" si="8"/>
        <v>198.60802197356742</v>
      </c>
    </row>
    <row r="84" spans="1:23" ht="12.75">
      <c r="A84" s="98" t="s">
        <v>128</v>
      </c>
      <c r="B84" s="180" t="s">
        <v>689</v>
      </c>
      <c r="C84" s="164">
        <v>1975</v>
      </c>
      <c r="D84" s="97"/>
      <c r="E84" s="99"/>
      <c r="F84" s="97"/>
      <c r="G84" s="31"/>
      <c r="H84" s="97"/>
      <c r="I84" s="97"/>
      <c r="J84" s="31"/>
      <c r="K84" s="31"/>
      <c r="L84" s="31"/>
      <c r="M84" s="32"/>
      <c r="N84" s="32"/>
      <c r="O84" s="31">
        <v>100.95930981200102</v>
      </c>
      <c r="P84" s="31"/>
      <c r="Q84" s="31">
        <v>76.9175081293856</v>
      </c>
      <c r="R84" s="31"/>
      <c r="S84" s="31"/>
      <c r="T84" s="100">
        <f t="shared" si="5"/>
        <v>177.8768179413866</v>
      </c>
      <c r="U84" s="113">
        <f t="shared" si="6"/>
        <v>2</v>
      </c>
      <c r="V84" s="97">
        <f t="shared" si="7"/>
        <v>-1159.8632250424757</v>
      </c>
      <c r="W84" s="109">
        <f t="shared" si="8"/>
        <v>177.8768179413866</v>
      </c>
    </row>
    <row r="85" spans="1:23" ht="12.75">
      <c r="A85" s="98" t="s">
        <v>129</v>
      </c>
      <c r="B85" s="180" t="s">
        <v>819</v>
      </c>
      <c r="C85" s="164"/>
      <c r="D85" s="97"/>
      <c r="E85" s="99"/>
      <c r="F85" s="97"/>
      <c r="G85" s="31"/>
      <c r="H85" s="97">
        <v>34.490566037735846</v>
      </c>
      <c r="I85" s="97"/>
      <c r="J85" s="31"/>
      <c r="K85" s="31">
        <v>54.78547349065278</v>
      </c>
      <c r="L85" s="31"/>
      <c r="M85" s="32"/>
      <c r="N85" s="32"/>
      <c r="O85" s="31"/>
      <c r="P85" s="31"/>
      <c r="Q85" s="31">
        <v>48.01112442238575</v>
      </c>
      <c r="R85" s="31"/>
      <c r="S85" s="31">
        <v>40.130434782608695</v>
      </c>
      <c r="T85" s="100">
        <f t="shared" si="5"/>
        <v>177.41759873338304</v>
      </c>
      <c r="U85" s="113">
        <f t="shared" si="6"/>
        <v>4</v>
      </c>
      <c r="V85" s="97">
        <f t="shared" si="7"/>
        <v>-1160.3224442504793</v>
      </c>
      <c r="W85" s="109">
        <f t="shared" si="8"/>
        <v>177.41759873338304</v>
      </c>
    </row>
    <row r="86" spans="1:23" ht="12.75">
      <c r="A86" s="98" t="s">
        <v>130</v>
      </c>
      <c r="B86" s="180" t="s">
        <v>893</v>
      </c>
      <c r="C86" s="164">
        <v>1975</v>
      </c>
      <c r="D86" s="97"/>
      <c r="E86" s="99"/>
      <c r="F86" s="97"/>
      <c r="G86" s="31">
        <v>52.26050420168067</v>
      </c>
      <c r="H86" s="97">
        <v>64.67924528301887</v>
      </c>
      <c r="I86" s="97"/>
      <c r="J86" s="31"/>
      <c r="K86" s="31"/>
      <c r="L86" s="31"/>
      <c r="M86" s="32"/>
      <c r="N86" s="32"/>
      <c r="O86" s="31"/>
      <c r="P86" s="31"/>
      <c r="Q86" s="31"/>
      <c r="R86" s="31"/>
      <c r="S86" s="31">
        <v>56.65217391304348</v>
      </c>
      <c r="T86" s="100">
        <f t="shared" si="5"/>
        <v>173.59192339774302</v>
      </c>
      <c r="U86" s="113">
        <f t="shared" si="6"/>
        <v>3</v>
      </c>
      <c r="V86" s="97">
        <f t="shared" si="7"/>
        <v>-1164.1481195861193</v>
      </c>
      <c r="W86" s="109">
        <f t="shared" si="8"/>
        <v>173.59192339774302</v>
      </c>
    </row>
    <row r="87" spans="1:23" ht="12.75">
      <c r="A87" s="98" t="s">
        <v>131</v>
      </c>
      <c r="B87" s="180" t="s">
        <v>854</v>
      </c>
      <c r="C87" s="164"/>
      <c r="D87" s="97">
        <v>29.887082204155373</v>
      </c>
      <c r="E87" s="99"/>
      <c r="F87" s="97">
        <v>36.794705062703216</v>
      </c>
      <c r="G87" s="31">
        <v>1</v>
      </c>
      <c r="H87" s="97">
        <v>51.943396226415096</v>
      </c>
      <c r="I87" s="97"/>
      <c r="J87" s="31"/>
      <c r="K87" s="31"/>
      <c r="L87" s="31"/>
      <c r="M87" s="32"/>
      <c r="N87" s="32"/>
      <c r="O87" s="31"/>
      <c r="P87" s="31"/>
      <c r="Q87" s="31">
        <v>52.3068629128872</v>
      </c>
      <c r="R87" s="31"/>
      <c r="S87" s="31"/>
      <c r="T87" s="100">
        <f t="shared" si="5"/>
        <v>171.93204640616088</v>
      </c>
      <c r="U87" s="113">
        <f t="shared" si="6"/>
        <v>5</v>
      </c>
      <c r="V87" s="97">
        <f t="shared" si="7"/>
        <v>-1165.8079965777015</v>
      </c>
      <c r="W87" s="109">
        <f t="shared" si="8"/>
        <v>171.93204640616088</v>
      </c>
    </row>
    <row r="88" spans="1:23" ht="12.75">
      <c r="A88" s="98" t="s">
        <v>132</v>
      </c>
      <c r="B88" s="180" t="s">
        <v>894</v>
      </c>
      <c r="C88" s="164"/>
      <c r="D88" s="97"/>
      <c r="E88" s="99"/>
      <c r="F88" s="97"/>
      <c r="G88" s="31">
        <v>36.294117647058826</v>
      </c>
      <c r="H88" s="97">
        <v>54.301886792452834</v>
      </c>
      <c r="I88" s="97"/>
      <c r="J88" s="31"/>
      <c r="K88" s="31"/>
      <c r="L88" s="31"/>
      <c r="M88" s="32"/>
      <c r="N88" s="32"/>
      <c r="O88" s="31"/>
      <c r="P88" s="31"/>
      <c r="Q88" s="31">
        <v>76.69501968167037</v>
      </c>
      <c r="R88" s="31"/>
      <c r="S88" s="31"/>
      <c r="T88" s="100">
        <f t="shared" si="5"/>
        <v>167.29102412118203</v>
      </c>
      <c r="U88" s="113">
        <f t="shared" si="6"/>
        <v>3</v>
      </c>
      <c r="V88" s="97">
        <f t="shared" si="7"/>
        <v>-1170.4490188626803</v>
      </c>
      <c r="W88" s="109">
        <f t="shared" si="8"/>
        <v>167.29102412118203</v>
      </c>
    </row>
    <row r="89" spans="1:23" ht="12.75">
      <c r="A89" s="98" t="s">
        <v>133</v>
      </c>
      <c r="B89" s="180" t="s">
        <v>739</v>
      </c>
      <c r="C89" s="164">
        <v>1999</v>
      </c>
      <c r="D89" s="97"/>
      <c r="E89" s="99"/>
      <c r="F89" s="97">
        <v>58.07114744171966</v>
      </c>
      <c r="G89" s="31"/>
      <c r="H89" s="97"/>
      <c r="I89" s="97"/>
      <c r="J89" s="31"/>
      <c r="K89" s="31"/>
      <c r="L89" s="31"/>
      <c r="M89" s="32"/>
      <c r="N89" s="32">
        <v>38.09</v>
      </c>
      <c r="O89" s="31"/>
      <c r="P89" s="31"/>
      <c r="Q89" s="31"/>
      <c r="R89" s="31">
        <v>70.98385123562515</v>
      </c>
      <c r="S89" s="31"/>
      <c r="T89" s="100">
        <f t="shared" si="5"/>
        <v>167.1449986773448</v>
      </c>
      <c r="U89" s="113">
        <f t="shared" si="6"/>
        <v>3</v>
      </c>
      <c r="V89" s="97">
        <f t="shared" si="7"/>
        <v>-1170.5950443065176</v>
      </c>
      <c r="W89" s="109">
        <f t="shared" si="8"/>
        <v>167.1449986773448</v>
      </c>
    </row>
    <row r="90" spans="1:23" ht="12.75">
      <c r="A90" s="98" t="s">
        <v>134</v>
      </c>
      <c r="B90" s="180" t="s">
        <v>707</v>
      </c>
      <c r="C90" s="164">
        <v>1966</v>
      </c>
      <c r="D90" s="97"/>
      <c r="E90" s="99"/>
      <c r="F90" s="97"/>
      <c r="G90" s="31">
        <v>43.016806722689076</v>
      </c>
      <c r="H90" s="97">
        <v>59.490566037735846</v>
      </c>
      <c r="I90" s="97"/>
      <c r="J90" s="31"/>
      <c r="K90" s="31">
        <v>64.03694730466384</v>
      </c>
      <c r="L90" s="31"/>
      <c r="M90" s="32"/>
      <c r="N90" s="32"/>
      <c r="O90" s="31"/>
      <c r="P90" s="31"/>
      <c r="Q90" s="31"/>
      <c r="R90" s="31"/>
      <c r="S90" s="31"/>
      <c r="T90" s="100">
        <f t="shared" si="5"/>
        <v>166.54432006508875</v>
      </c>
      <c r="U90" s="113">
        <f t="shared" si="6"/>
        <v>3</v>
      </c>
      <c r="V90" s="97">
        <f t="shared" si="7"/>
        <v>-1171.1957229187738</v>
      </c>
      <c r="W90" s="109">
        <f t="shared" si="8"/>
        <v>166.54432006508875</v>
      </c>
    </row>
    <row r="91" spans="1:23" ht="12.75">
      <c r="A91" s="98" t="s">
        <v>135</v>
      </c>
      <c r="B91" s="180" t="s">
        <v>785</v>
      </c>
      <c r="C91" s="164"/>
      <c r="D91" s="97"/>
      <c r="E91" s="99"/>
      <c r="F91" s="97"/>
      <c r="G91" s="31"/>
      <c r="H91" s="97"/>
      <c r="I91" s="97"/>
      <c r="J91" s="31">
        <v>91.75001015422076</v>
      </c>
      <c r="K91" s="31"/>
      <c r="L91" s="31"/>
      <c r="M91" s="32"/>
      <c r="N91" s="32"/>
      <c r="O91" s="31"/>
      <c r="P91" s="31"/>
      <c r="Q91" s="31">
        <v>73.56306691767928</v>
      </c>
      <c r="R91" s="31"/>
      <c r="S91" s="31"/>
      <c r="T91" s="100">
        <f t="shared" si="5"/>
        <v>165.31307707190004</v>
      </c>
      <c r="U91" s="113">
        <f t="shared" si="6"/>
        <v>2</v>
      </c>
      <c r="V91" s="97">
        <f t="shared" si="7"/>
        <v>-1172.4269659119623</v>
      </c>
      <c r="W91" s="109">
        <f t="shared" si="8"/>
        <v>165.31307707190004</v>
      </c>
    </row>
    <row r="92" spans="1:23" ht="12.75">
      <c r="A92" s="98" t="s">
        <v>136</v>
      </c>
      <c r="B92" s="180" t="s">
        <v>847</v>
      </c>
      <c r="C92" s="164">
        <v>1968</v>
      </c>
      <c r="D92" s="97">
        <v>78.54511478910838</v>
      </c>
      <c r="E92" s="252"/>
      <c r="F92" s="97"/>
      <c r="G92" s="31"/>
      <c r="H92" s="97"/>
      <c r="I92" s="97"/>
      <c r="J92" s="31"/>
      <c r="K92" s="31"/>
      <c r="L92" s="31">
        <v>86.47534357316087</v>
      </c>
      <c r="M92" s="32"/>
      <c r="N92" s="32"/>
      <c r="O92" s="31"/>
      <c r="P92" s="31"/>
      <c r="Q92" s="31"/>
      <c r="R92" s="31"/>
      <c r="S92" s="31"/>
      <c r="T92" s="100">
        <f t="shared" si="5"/>
        <v>165.02045836226927</v>
      </c>
      <c r="U92" s="113">
        <f t="shared" si="6"/>
        <v>2</v>
      </c>
      <c r="V92" s="97">
        <f t="shared" si="7"/>
        <v>-1172.7195846215932</v>
      </c>
      <c r="W92" s="109">
        <f t="shared" si="8"/>
        <v>165.02045836226927</v>
      </c>
    </row>
    <row r="93" spans="1:23" ht="12.75">
      <c r="A93" s="98" t="s">
        <v>137</v>
      </c>
      <c r="B93" s="180" t="s">
        <v>750</v>
      </c>
      <c r="C93" s="164"/>
      <c r="D93" s="97"/>
      <c r="E93" s="99"/>
      <c r="F93" s="97">
        <v>48.40688966550176</v>
      </c>
      <c r="G93" s="31">
        <v>32.09243697478992</v>
      </c>
      <c r="H93" s="97">
        <v>42.509433962264154</v>
      </c>
      <c r="I93" s="97"/>
      <c r="J93" s="31"/>
      <c r="K93" s="31"/>
      <c r="L93" s="31"/>
      <c r="M93" s="32"/>
      <c r="N93" s="32"/>
      <c r="O93" s="31"/>
      <c r="P93" s="31"/>
      <c r="Q93" s="31"/>
      <c r="R93" s="31"/>
      <c r="S93" s="31">
        <v>39.84057971014493</v>
      </c>
      <c r="T93" s="100">
        <f t="shared" si="5"/>
        <v>162.84934031270078</v>
      </c>
      <c r="U93" s="113">
        <f t="shared" si="6"/>
        <v>4</v>
      </c>
      <c r="V93" s="97">
        <f t="shared" si="7"/>
        <v>-1174.8907026711615</v>
      </c>
      <c r="W93" s="109">
        <f t="shared" si="8"/>
        <v>162.84934031270078</v>
      </c>
    </row>
    <row r="94" spans="1:23" ht="12.75">
      <c r="A94" s="98" t="s">
        <v>138</v>
      </c>
      <c r="B94" s="180" t="s">
        <v>998</v>
      </c>
      <c r="C94" s="164">
        <v>1983</v>
      </c>
      <c r="D94" s="97"/>
      <c r="E94" s="99"/>
      <c r="F94" s="97"/>
      <c r="G94" s="31"/>
      <c r="H94" s="97"/>
      <c r="I94" s="97"/>
      <c r="J94" s="31"/>
      <c r="K94" s="31"/>
      <c r="L94" s="31"/>
      <c r="M94" s="32"/>
      <c r="N94" s="32"/>
      <c r="O94" s="31"/>
      <c r="P94" s="31"/>
      <c r="Q94" s="31">
        <v>76.0617833304809</v>
      </c>
      <c r="R94" s="31"/>
      <c r="S94" s="31">
        <v>81.8695652173913</v>
      </c>
      <c r="T94" s="100">
        <f t="shared" si="5"/>
        <v>157.9313485478722</v>
      </c>
      <c r="U94" s="113">
        <f t="shared" si="6"/>
        <v>2</v>
      </c>
      <c r="V94" s="97">
        <f t="shared" si="7"/>
        <v>-1179.8086944359902</v>
      </c>
      <c r="W94" s="109">
        <f t="shared" si="8"/>
        <v>157.9313485478722</v>
      </c>
    </row>
    <row r="95" spans="1:23" ht="12.75">
      <c r="A95" s="98" t="s">
        <v>139</v>
      </c>
      <c r="B95" s="180" t="s">
        <v>699</v>
      </c>
      <c r="C95" s="164">
        <v>1944</v>
      </c>
      <c r="D95" s="97"/>
      <c r="E95" s="99"/>
      <c r="F95" s="97"/>
      <c r="G95" s="31">
        <v>73.26890756302521</v>
      </c>
      <c r="H95" s="97">
        <v>84.49056603773585</v>
      </c>
      <c r="I95" s="97"/>
      <c r="J95" s="31"/>
      <c r="K95" s="31"/>
      <c r="L95" s="31"/>
      <c r="M95" s="32"/>
      <c r="N95" s="32"/>
      <c r="O95" s="31"/>
      <c r="P95" s="31"/>
      <c r="Q95" s="31"/>
      <c r="R95" s="31"/>
      <c r="S95" s="31"/>
      <c r="T95" s="100">
        <f t="shared" si="5"/>
        <v>157.75947360076105</v>
      </c>
      <c r="U95" s="113">
        <f t="shared" si="6"/>
        <v>2</v>
      </c>
      <c r="V95" s="97">
        <f t="shared" si="7"/>
        <v>-1179.9805693831013</v>
      </c>
      <c r="W95" s="109">
        <f t="shared" si="8"/>
        <v>157.75947360076105</v>
      </c>
    </row>
    <row r="96" spans="1:23" ht="12.75">
      <c r="A96" s="98" t="s">
        <v>140</v>
      </c>
      <c r="B96" s="180" t="s">
        <v>734</v>
      </c>
      <c r="C96" s="164"/>
      <c r="D96" s="97"/>
      <c r="E96" s="99"/>
      <c r="F96" s="97"/>
      <c r="G96" s="31"/>
      <c r="H96" s="97">
        <v>70.33962264150944</v>
      </c>
      <c r="I96" s="97"/>
      <c r="J96" s="31">
        <v>87.26664097361339</v>
      </c>
      <c r="K96" s="31"/>
      <c r="L96" s="31"/>
      <c r="M96" s="32"/>
      <c r="N96" s="32"/>
      <c r="O96" s="31"/>
      <c r="P96" s="31"/>
      <c r="Q96" s="31"/>
      <c r="R96" s="31"/>
      <c r="S96" s="31"/>
      <c r="T96" s="100">
        <f t="shared" si="5"/>
        <v>157.60626361512283</v>
      </c>
      <c r="U96" s="113">
        <f t="shared" si="6"/>
        <v>2</v>
      </c>
      <c r="V96" s="97">
        <f t="shared" si="7"/>
        <v>-1180.1337793687396</v>
      </c>
      <c r="W96" s="109">
        <f t="shared" si="8"/>
        <v>157.60626361512283</v>
      </c>
    </row>
    <row r="97" spans="1:23" ht="12.75">
      <c r="A97" s="98" t="s">
        <v>141</v>
      </c>
      <c r="B97" s="180" t="s">
        <v>858</v>
      </c>
      <c r="C97" s="164"/>
      <c r="D97" s="97"/>
      <c r="E97" s="99">
        <v>57.5</v>
      </c>
      <c r="F97" s="97"/>
      <c r="G97" s="31"/>
      <c r="H97" s="97"/>
      <c r="I97" s="97">
        <v>100.09066868152625</v>
      </c>
      <c r="J97" s="31"/>
      <c r="K97" s="31"/>
      <c r="L97" s="31"/>
      <c r="M97" s="32"/>
      <c r="N97" s="32"/>
      <c r="O97" s="31"/>
      <c r="P97" s="31"/>
      <c r="Q97" s="31"/>
      <c r="R97" s="31"/>
      <c r="S97" s="31"/>
      <c r="T97" s="100">
        <f t="shared" si="5"/>
        <v>157.59066868152627</v>
      </c>
      <c r="U97" s="113">
        <f t="shared" si="6"/>
        <v>2</v>
      </c>
      <c r="V97" s="97">
        <f t="shared" si="7"/>
        <v>-1180.1493743023361</v>
      </c>
      <c r="W97" s="109">
        <f t="shared" si="8"/>
        <v>157.59066868152627</v>
      </c>
    </row>
    <row r="98" spans="1:23" ht="12.75">
      <c r="A98" s="98" t="s">
        <v>142</v>
      </c>
      <c r="B98" s="180" t="s">
        <v>859</v>
      </c>
      <c r="C98" s="164"/>
      <c r="D98" s="97"/>
      <c r="E98" s="99">
        <v>56.62075029308323</v>
      </c>
      <c r="F98" s="97"/>
      <c r="G98" s="31"/>
      <c r="H98" s="97"/>
      <c r="I98" s="97">
        <v>100.66971080669711</v>
      </c>
      <c r="J98" s="31"/>
      <c r="K98" s="31"/>
      <c r="L98" s="31"/>
      <c r="M98" s="32"/>
      <c r="N98" s="32"/>
      <c r="O98" s="31"/>
      <c r="P98" s="31"/>
      <c r="Q98" s="31"/>
      <c r="R98" s="31"/>
      <c r="S98" s="31"/>
      <c r="T98" s="100">
        <f t="shared" si="5"/>
        <v>157.29046109978034</v>
      </c>
      <c r="U98" s="113">
        <f t="shared" si="6"/>
        <v>2</v>
      </c>
      <c r="V98" s="97">
        <f t="shared" si="7"/>
        <v>-1180.4495818840821</v>
      </c>
      <c r="W98" s="109">
        <f t="shared" si="8"/>
        <v>157.29046109978034</v>
      </c>
    </row>
    <row r="99" spans="1:23" ht="12.75">
      <c r="A99" s="98" t="s">
        <v>143</v>
      </c>
      <c r="B99" s="180" t="s">
        <v>713</v>
      </c>
      <c r="C99" s="164">
        <v>1988</v>
      </c>
      <c r="D99" s="97"/>
      <c r="E99" s="99"/>
      <c r="F99" s="97"/>
      <c r="G99" s="31"/>
      <c r="H99" s="97"/>
      <c r="I99" s="97">
        <v>66.04691572545613</v>
      </c>
      <c r="J99" s="31"/>
      <c r="K99" s="31"/>
      <c r="L99" s="31"/>
      <c r="M99" s="32"/>
      <c r="N99" s="32"/>
      <c r="O99" s="31">
        <v>89.33635074708255</v>
      </c>
      <c r="P99" s="31"/>
      <c r="Q99" s="31"/>
      <c r="R99" s="31"/>
      <c r="S99" s="31"/>
      <c r="T99" s="100">
        <f t="shared" si="5"/>
        <v>155.38326647253868</v>
      </c>
      <c r="U99" s="113">
        <f t="shared" si="6"/>
        <v>2</v>
      </c>
      <c r="V99" s="97">
        <f t="shared" si="7"/>
        <v>-1182.3567765113237</v>
      </c>
      <c r="W99" s="109">
        <f t="shared" si="8"/>
        <v>155.38326647253868</v>
      </c>
    </row>
    <row r="100" spans="1:23" ht="12.75">
      <c r="A100" s="98" t="s">
        <v>144</v>
      </c>
      <c r="B100" s="180" t="s">
        <v>744</v>
      </c>
      <c r="C100" s="164">
        <v>1963</v>
      </c>
      <c r="D100" s="97"/>
      <c r="E100" s="99"/>
      <c r="F100" s="97"/>
      <c r="G100" s="31">
        <v>95.9579831932773</v>
      </c>
      <c r="H100" s="97"/>
      <c r="I100" s="97"/>
      <c r="J100" s="31"/>
      <c r="K100" s="31"/>
      <c r="L100" s="31"/>
      <c r="M100" s="32"/>
      <c r="N100" s="32"/>
      <c r="O100" s="31"/>
      <c r="P100" s="31"/>
      <c r="Q100" s="31"/>
      <c r="R100" s="31"/>
      <c r="S100" s="31">
        <v>58.391304347826086</v>
      </c>
      <c r="T100" s="100">
        <f t="shared" si="5"/>
        <v>154.3492875411034</v>
      </c>
      <c r="U100" s="113">
        <f t="shared" si="6"/>
        <v>2</v>
      </c>
      <c r="V100" s="97">
        <f t="shared" si="7"/>
        <v>-1183.390755442759</v>
      </c>
      <c r="W100" s="109">
        <f t="shared" si="8"/>
        <v>154.3492875411034</v>
      </c>
    </row>
    <row r="101" spans="1:23" ht="12.75">
      <c r="A101" s="98" t="s">
        <v>145</v>
      </c>
      <c r="B101" s="180" t="s">
        <v>681</v>
      </c>
      <c r="C101" s="164">
        <v>1977</v>
      </c>
      <c r="D101" s="97">
        <v>77.92218104817363</v>
      </c>
      <c r="E101" s="99">
        <v>72.11267605633802</v>
      </c>
      <c r="F101" s="97"/>
      <c r="G101" s="31"/>
      <c r="H101" s="97"/>
      <c r="I101" s="97"/>
      <c r="J101" s="31"/>
      <c r="K101" s="31"/>
      <c r="L101" s="31"/>
      <c r="M101" s="32"/>
      <c r="N101" s="32"/>
      <c r="O101" s="31"/>
      <c r="P101" s="31"/>
      <c r="Q101" s="31"/>
      <c r="R101" s="31"/>
      <c r="S101" s="31"/>
      <c r="T101" s="100">
        <f t="shared" si="5"/>
        <v>150.03485710451164</v>
      </c>
      <c r="U101" s="113">
        <f t="shared" si="6"/>
        <v>2</v>
      </c>
      <c r="V101" s="97">
        <f t="shared" si="7"/>
        <v>-1187.7051858793507</v>
      </c>
      <c r="W101" s="109">
        <f t="shared" si="8"/>
        <v>150.03485710451164</v>
      </c>
    </row>
    <row r="102" spans="1:23" ht="12.75">
      <c r="A102" s="98" t="s">
        <v>146</v>
      </c>
      <c r="B102" s="180" t="s">
        <v>685</v>
      </c>
      <c r="C102" s="164">
        <v>1980</v>
      </c>
      <c r="D102" s="97"/>
      <c r="E102" s="99"/>
      <c r="F102" s="97"/>
      <c r="G102" s="31">
        <v>73.26890756302521</v>
      </c>
      <c r="H102" s="97"/>
      <c r="I102" s="97"/>
      <c r="J102" s="31"/>
      <c r="K102" s="31"/>
      <c r="L102" s="31"/>
      <c r="M102" s="32"/>
      <c r="N102" s="32"/>
      <c r="O102" s="31"/>
      <c r="P102" s="31"/>
      <c r="Q102" s="31"/>
      <c r="R102" s="31"/>
      <c r="S102" s="31">
        <v>75.78260869565217</v>
      </c>
      <c r="T102" s="100">
        <f t="shared" si="5"/>
        <v>149.0515162586774</v>
      </c>
      <c r="U102" s="113">
        <f t="shared" si="6"/>
        <v>2</v>
      </c>
      <c r="V102" s="97">
        <f t="shared" si="7"/>
        <v>-1188.688526725185</v>
      </c>
      <c r="W102" s="109">
        <f t="shared" si="8"/>
        <v>149.0515162586774</v>
      </c>
    </row>
    <row r="103" spans="1:23" ht="12.75">
      <c r="A103" s="98" t="s">
        <v>147</v>
      </c>
      <c r="B103" s="180" t="s">
        <v>999</v>
      </c>
      <c r="C103" s="164">
        <v>1974</v>
      </c>
      <c r="D103" s="97"/>
      <c r="E103" s="99"/>
      <c r="F103" s="97"/>
      <c r="G103" s="31"/>
      <c r="H103" s="97"/>
      <c r="I103" s="97"/>
      <c r="J103" s="31"/>
      <c r="K103" s="31"/>
      <c r="L103" s="31"/>
      <c r="M103" s="32"/>
      <c r="N103" s="32"/>
      <c r="O103" s="31"/>
      <c r="P103" s="31"/>
      <c r="Q103" s="31">
        <v>73.90535683724113</v>
      </c>
      <c r="R103" s="31"/>
      <c r="S103" s="31">
        <v>74.91304347826086</v>
      </c>
      <c r="T103" s="100">
        <f t="shared" si="5"/>
        <v>148.818400315502</v>
      </c>
      <c r="U103" s="113">
        <f t="shared" si="6"/>
        <v>2</v>
      </c>
      <c r="V103" s="97">
        <f t="shared" si="7"/>
        <v>-1188.9216426683604</v>
      </c>
      <c r="W103" s="109">
        <f t="shared" si="8"/>
        <v>148.818400315502</v>
      </c>
    </row>
    <row r="104" spans="1:23" ht="12.75">
      <c r="A104" s="98" t="s">
        <v>148</v>
      </c>
      <c r="B104" s="180" t="s">
        <v>766</v>
      </c>
      <c r="C104" s="164">
        <v>2006</v>
      </c>
      <c r="D104" s="97"/>
      <c r="E104" s="99"/>
      <c r="F104" s="97"/>
      <c r="G104" s="31"/>
      <c r="H104" s="97"/>
      <c r="I104" s="97"/>
      <c r="J104" s="31">
        <v>93.17378148923086</v>
      </c>
      <c r="K104" s="31"/>
      <c r="L104" s="31"/>
      <c r="M104" s="32"/>
      <c r="N104" s="32"/>
      <c r="O104" s="31"/>
      <c r="P104" s="31"/>
      <c r="Q104" s="31">
        <v>55.421701180900214</v>
      </c>
      <c r="R104" s="31"/>
      <c r="S104" s="31"/>
      <c r="T104" s="100">
        <f t="shared" si="5"/>
        <v>148.59548267013108</v>
      </c>
      <c r="U104" s="113">
        <f t="shared" si="6"/>
        <v>2</v>
      </c>
      <c r="V104" s="97">
        <f t="shared" si="7"/>
        <v>-1189.1445603137313</v>
      </c>
      <c r="W104" s="109">
        <f t="shared" si="8"/>
        <v>148.59548267013108</v>
      </c>
    </row>
    <row r="105" spans="1:23" ht="12.75">
      <c r="A105" s="98" t="s">
        <v>149</v>
      </c>
      <c r="B105" s="180" t="s">
        <v>679</v>
      </c>
      <c r="C105" s="164">
        <v>1968</v>
      </c>
      <c r="D105" s="97"/>
      <c r="E105" s="99"/>
      <c r="F105" s="97"/>
      <c r="G105" s="31"/>
      <c r="H105" s="97"/>
      <c r="I105" s="97"/>
      <c r="J105" s="31"/>
      <c r="K105" s="31">
        <v>62.94887039239002</v>
      </c>
      <c r="L105" s="31"/>
      <c r="M105" s="32"/>
      <c r="N105" s="32"/>
      <c r="O105" s="31"/>
      <c r="P105" s="31"/>
      <c r="Q105" s="31"/>
      <c r="R105" s="31"/>
      <c r="S105" s="31">
        <v>85.05797101449275</v>
      </c>
      <c r="T105" s="100">
        <f t="shared" si="5"/>
        <v>148.00684140688276</v>
      </c>
      <c r="U105" s="113">
        <f t="shared" si="6"/>
        <v>2</v>
      </c>
      <c r="V105" s="97">
        <f t="shared" si="7"/>
        <v>-1189.7332015769796</v>
      </c>
      <c r="W105" s="109">
        <f t="shared" si="8"/>
        <v>148.00684140688276</v>
      </c>
    </row>
    <row r="106" spans="1:23" ht="12.75">
      <c r="A106" s="98" t="s">
        <v>150</v>
      </c>
      <c r="B106" s="180" t="s">
        <v>697</v>
      </c>
      <c r="C106" s="164">
        <v>1981</v>
      </c>
      <c r="D106" s="97"/>
      <c r="E106" s="99"/>
      <c r="F106" s="97">
        <v>66.00658122618636</v>
      </c>
      <c r="G106" s="31"/>
      <c r="H106" s="97"/>
      <c r="I106" s="97"/>
      <c r="J106" s="31">
        <v>81.03063291199135</v>
      </c>
      <c r="K106" s="31"/>
      <c r="L106" s="31"/>
      <c r="M106" s="32"/>
      <c r="N106" s="32"/>
      <c r="O106" s="31"/>
      <c r="P106" s="31"/>
      <c r="Q106" s="31"/>
      <c r="R106" s="31"/>
      <c r="S106" s="31"/>
      <c r="T106" s="100">
        <f t="shared" si="5"/>
        <v>147.03721413817772</v>
      </c>
      <c r="U106" s="113">
        <f t="shared" si="6"/>
        <v>2</v>
      </c>
      <c r="V106" s="97">
        <f t="shared" si="7"/>
        <v>-1190.7028288456847</v>
      </c>
      <c r="W106" s="109">
        <f t="shared" si="8"/>
        <v>147.03721413817772</v>
      </c>
    </row>
    <row r="107" spans="1:23" ht="12.75">
      <c r="A107" s="98" t="s">
        <v>151</v>
      </c>
      <c r="B107" s="180" t="s">
        <v>976</v>
      </c>
      <c r="C107" s="164"/>
      <c r="D107" s="97"/>
      <c r="E107" s="99"/>
      <c r="F107" s="97"/>
      <c r="G107" s="31"/>
      <c r="H107" s="97"/>
      <c r="I107" s="97"/>
      <c r="J107" s="31"/>
      <c r="K107" s="31"/>
      <c r="L107" s="31"/>
      <c r="M107" s="32"/>
      <c r="N107" s="32">
        <v>38.09</v>
      </c>
      <c r="O107" s="31"/>
      <c r="P107" s="31">
        <v>108.78300803673937</v>
      </c>
      <c r="Q107" s="31"/>
      <c r="R107" s="31"/>
      <c r="S107" s="31"/>
      <c r="T107" s="100">
        <f t="shared" si="5"/>
        <v>146.87300803673938</v>
      </c>
      <c r="U107" s="113">
        <f t="shared" si="6"/>
        <v>2</v>
      </c>
      <c r="V107" s="97">
        <f t="shared" si="7"/>
        <v>-1190.867034947123</v>
      </c>
      <c r="W107" s="109">
        <f t="shared" si="8"/>
        <v>146.87300803673938</v>
      </c>
    </row>
    <row r="108" spans="1:23" ht="12.75">
      <c r="A108" s="98" t="s">
        <v>152</v>
      </c>
      <c r="B108" s="180" t="s">
        <v>891</v>
      </c>
      <c r="C108" s="164"/>
      <c r="D108" s="97"/>
      <c r="E108" s="99"/>
      <c r="F108" s="97"/>
      <c r="G108" s="31">
        <v>76.63025210084034</v>
      </c>
      <c r="H108" s="97">
        <v>69.39622641509435</v>
      </c>
      <c r="I108" s="97"/>
      <c r="J108" s="31"/>
      <c r="K108" s="31"/>
      <c r="L108" s="31"/>
      <c r="M108" s="32"/>
      <c r="N108" s="32"/>
      <c r="O108" s="31"/>
      <c r="P108" s="31"/>
      <c r="Q108" s="31"/>
      <c r="R108" s="31"/>
      <c r="S108" s="31"/>
      <c r="T108" s="100">
        <f t="shared" si="5"/>
        <v>146.02647851593468</v>
      </c>
      <c r="U108" s="113">
        <f t="shared" si="6"/>
        <v>2</v>
      </c>
      <c r="V108" s="97">
        <f t="shared" si="7"/>
        <v>-1191.7135644679277</v>
      </c>
      <c r="W108" s="109">
        <f t="shared" si="8"/>
        <v>146.02647851593468</v>
      </c>
    </row>
    <row r="109" spans="1:23" ht="12.75">
      <c r="A109" s="98" t="s">
        <v>153</v>
      </c>
      <c r="B109" s="180" t="s">
        <v>863</v>
      </c>
      <c r="C109" s="164"/>
      <c r="D109" s="97"/>
      <c r="E109" s="99">
        <v>50.785123966942145</v>
      </c>
      <c r="F109" s="97"/>
      <c r="G109" s="31"/>
      <c r="H109" s="97"/>
      <c r="I109" s="97">
        <v>94.77954144620811</v>
      </c>
      <c r="J109" s="31"/>
      <c r="K109" s="31"/>
      <c r="L109" s="31"/>
      <c r="M109" s="32"/>
      <c r="N109" s="32"/>
      <c r="O109" s="31"/>
      <c r="P109" s="31"/>
      <c r="Q109" s="31"/>
      <c r="R109" s="31"/>
      <c r="S109" s="31"/>
      <c r="T109" s="100">
        <f t="shared" si="5"/>
        <v>145.56466541315027</v>
      </c>
      <c r="U109" s="113">
        <f t="shared" si="6"/>
        <v>2</v>
      </c>
      <c r="V109" s="97">
        <f t="shared" si="7"/>
        <v>-1192.175377570712</v>
      </c>
      <c r="W109" s="109">
        <f t="shared" si="8"/>
        <v>145.56466541315027</v>
      </c>
    </row>
    <row r="110" spans="1:23" ht="12.75">
      <c r="A110" s="98" t="s">
        <v>154</v>
      </c>
      <c r="B110" s="180" t="s">
        <v>1001</v>
      </c>
      <c r="C110" s="164">
        <v>1982</v>
      </c>
      <c r="D110" s="97"/>
      <c r="E110" s="99"/>
      <c r="F110" s="97"/>
      <c r="G110" s="31"/>
      <c r="H110" s="97"/>
      <c r="I110" s="97"/>
      <c r="J110" s="31"/>
      <c r="K110" s="31"/>
      <c r="L110" s="31"/>
      <c r="M110" s="32"/>
      <c r="N110" s="32"/>
      <c r="O110" s="31"/>
      <c r="P110" s="31"/>
      <c r="Q110" s="31">
        <v>71.71470135204517</v>
      </c>
      <c r="R110" s="31"/>
      <c r="S110" s="31">
        <v>71.72463768115942</v>
      </c>
      <c r="T110" s="100">
        <f t="shared" si="5"/>
        <v>143.4393390332046</v>
      </c>
      <c r="U110" s="113">
        <f t="shared" si="6"/>
        <v>2</v>
      </c>
      <c r="V110" s="97">
        <f t="shared" si="7"/>
        <v>-1194.3007039506579</v>
      </c>
      <c r="W110" s="109">
        <f t="shared" si="8"/>
        <v>143.4393390332046</v>
      </c>
    </row>
    <row r="111" spans="1:23" ht="12.75">
      <c r="A111" s="98" t="s">
        <v>155</v>
      </c>
      <c r="B111" s="180" t="s">
        <v>718</v>
      </c>
      <c r="C111" s="164">
        <v>2008</v>
      </c>
      <c r="D111" s="97"/>
      <c r="E111" s="99"/>
      <c r="F111" s="97"/>
      <c r="G111" s="31"/>
      <c r="H111" s="97"/>
      <c r="I111" s="97"/>
      <c r="J111" s="31">
        <v>75.50840146909512</v>
      </c>
      <c r="K111" s="31"/>
      <c r="L111" s="31"/>
      <c r="M111" s="32"/>
      <c r="N111" s="32"/>
      <c r="O111" s="31"/>
      <c r="P111" s="31"/>
      <c r="Q111" s="31"/>
      <c r="R111" s="31">
        <v>66.71245127264389</v>
      </c>
      <c r="S111" s="31"/>
      <c r="T111" s="100">
        <f t="shared" si="5"/>
        <v>142.220852741739</v>
      </c>
      <c r="U111" s="113">
        <f t="shared" si="6"/>
        <v>2</v>
      </c>
      <c r="V111" s="97">
        <f t="shared" si="7"/>
        <v>-1195.5191902421234</v>
      </c>
      <c r="W111" s="109">
        <f t="shared" si="8"/>
        <v>142.220852741739</v>
      </c>
    </row>
    <row r="112" spans="1:23" ht="12.75">
      <c r="A112" s="98" t="s">
        <v>156</v>
      </c>
      <c r="B112" s="180" t="s">
        <v>708</v>
      </c>
      <c r="C112" s="164">
        <v>1981</v>
      </c>
      <c r="D112" s="97"/>
      <c r="E112" s="99">
        <v>81.50266502665028</v>
      </c>
      <c r="F112" s="97">
        <v>60.3455233291299</v>
      </c>
      <c r="G112" s="31"/>
      <c r="H112" s="97"/>
      <c r="I112" s="97"/>
      <c r="J112" s="31"/>
      <c r="K112" s="31"/>
      <c r="L112" s="31"/>
      <c r="M112" s="32"/>
      <c r="N112" s="32"/>
      <c r="O112" s="31"/>
      <c r="P112" s="31"/>
      <c r="Q112" s="31"/>
      <c r="R112" s="31"/>
      <c r="S112" s="31"/>
      <c r="T112" s="100">
        <f t="shared" si="5"/>
        <v>141.84818835578017</v>
      </c>
      <c r="U112" s="113">
        <f t="shared" si="6"/>
        <v>2</v>
      </c>
      <c r="V112" s="97">
        <f t="shared" si="7"/>
        <v>-1195.8918546280822</v>
      </c>
      <c r="W112" s="109">
        <f t="shared" si="8"/>
        <v>141.84818835578017</v>
      </c>
    </row>
    <row r="113" spans="1:23" ht="12.75">
      <c r="A113" s="98" t="s">
        <v>157</v>
      </c>
      <c r="B113" s="180" t="s">
        <v>686</v>
      </c>
      <c r="C113" s="164">
        <v>2000</v>
      </c>
      <c r="D113" s="97"/>
      <c r="E113" s="99"/>
      <c r="F113" s="97"/>
      <c r="G113" s="31"/>
      <c r="H113" s="97">
        <v>72.69811320754717</v>
      </c>
      <c r="I113" s="97"/>
      <c r="J113" s="31"/>
      <c r="K113" s="31"/>
      <c r="L113" s="31"/>
      <c r="M113" s="32"/>
      <c r="N113" s="32"/>
      <c r="O113" s="31"/>
      <c r="P113" s="31"/>
      <c r="Q113" s="31"/>
      <c r="R113" s="31"/>
      <c r="S113" s="31">
        <v>67.3768115942029</v>
      </c>
      <c r="T113" s="100">
        <f t="shared" si="5"/>
        <v>140.07492480175006</v>
      </c>
      <c r="U113" s="113">
        <f t="shared" si="6"/>
        <v>2</v>
      </c>
      <c r="V113" s="97">
        <f t="shared" si="7"/>
        <v>-1197.6651181821123</v>
      </c>
      <c r="W113" s="109">
        <f t="shared" si="8"/>
        <v>140.07492480175006</v>
      </c>
    </row>
    <row r="114" spans="1:23" ht="12.75">
      <c r="A114" s="98" t="s">
        <v>158</v>
      </c>
      <c r="B114" s="180" t="s">
        <v>950</v>
      </c>
      <c r="C114" s="164">
        <v>2008</v>
      </c>
      <c r="D114" s="97"/>
      <c r="E114" s="99"/>
      <c r="F114" s="97"/>
      <c r="G114" s="31"/>
      <c r="H114" s="97"/>
      <c r="I114" s="97"/>
      <c r="J114" s="31"/>
      <c r="K114" s="31">
        <v>64.35330654000731</v>
      </c>
      <c r="L114" s="31"/>
      <c r="M114" s="32"/>
      <c r="N114" s="32"/>
      <c r="O114" s="31"/>
      <c r="P114" s="31"/>
      <c r="Q114" s="31">
        <v>73.13520451822693</v>
      </c>
      <c r="R114" s="31"/>
      <c r="S114" s="31"/>
      <c r="T114" s="100">
        <f t="shared" si="5"/>
        <v>137.48851105823422</v>
      </c>
      <c r="U114" s="113">
        <f t="shared" si="6"/>
        <v>2</v>
      </c>
      <c r="V114" s="97">
        <f t="shared" si="7"/>
        <v>-1200.2515319256281</v>
      </c>
      <c r="W114" s="109">
        <f t="shared" si="8"/>
        <v>137.48851105823422</v>
      </c>
    </row>
    <row r="115" spans="1:23" ht="12.75">
      <c r="A115" s="98" t="s">
        <v>159</v>
      </c>
      <c r="B115" s="180" t="s">
        <v>864</v>
      </c>
      <c r="C115" s="164"/>
      <c r="D115" s="97"/>
      <c r="E115" s="99">
        <v>44.25438596491228</v>
      </c>
      <c r="F115" s="97"/>
      <c r="G115" s="31"/>
      <c r="H115" s="97"/>
      <c r="I115" s="97">
        <v>89.16802610114192</v>
      </c>
      <c r="J115" s="31"/>
      <c r="K115" s="31"/>
      <c r="L115" s="31"/>
      <c r="M115" s="32"/>
      <c r="N115" s="32"/>
      <c r="O115" s="31"/>
      <c r="P115" s="31"/>
      <c r="Q115" s="31"/>
      <c r="R115" s="31"/>
      <c r="S115" s="31"/>
      <c r="T115" s="100">
        <f t="shared" si="5"/>
        <v>133.4224120660542</v>
      </c>
      <c r="U115" s="113">
        <f t="shared" si="6"/>
        <v>2</v>
      </c>
      <c r="V115" s="97">
        <f t="shared" si="7"/>
        <v>-1204.3176309178082</v>
      </c>
      <c r="W115" s="109">
        <f t="shared" si="8"/>
        <v>133.4224120660542</v>
      </c>
    </row>
    <row r="116" spans="1:23" ht="12.75">
      <c r="A116" s="98" t="s">
        <v>160</v>
      </c>
      <c r="B116" s="180" t="s">
        <v>962</v>
      </c>
      <c r="C116" s="164"/>
      <c r="D116" s="97"/>
      <c r="E116" s="99"/>
      <c r="F116" s="97"/>
      <c r="G116" s="172"/>
      <c r="H116" s="97"/>
      <c r="I116" s="97"/>
      <c r="J116" s="31"/>
      <c r="K116" s="31"/>
      <c r="L116" s="31"/>
      <c r="M116" s="32"/>
      <c r="N116" s="32">
        <v>133</v>
      </c>
      <c r="O116" s="31"/>
      <c r="P116" s="31"/>
      <c r="Q116" s="31"/>
      <c r="R116" s="31"/>
      <c r="S116" s="31"/>
      <c r="T116" s="100">
        <f t="shared" si="5"/>
        <v>133</v>
      </c>
      <c r="U116" s="113">
        <f t="shared" si="6"/>
        <v>1</v>
      </c>
      <c r="V116" s="97">
        <f t="shared" si="7"/>
        <v>-1204.7400429838624</v>
      </c>
      <c r="W116" s="109">
        <f t="shared" si="8"/>
        <v>133</v>
      </c>
    </row>
    <row r="117" spans="1:23" ht="12.75">
      <c r="A117" s="98" t="s">
        <v>161</v>
      </c>
      <c r="B117" s="180" t="s">
        <v>672</v>
      </c>
      <c r="C117" s="164">
        <v>1967</v>
      </c>
      <c r="D117" s="97"/>
      <c r="E117" s="99"/>
      <c r="F117" s="97"/>
      <c r="G117" s="31"/>
      <c r="H117" s="97">
        <v>72.22641509433963</v>
      </c>
      <c r="I117" s="97"/>
      <c r="J117" s="31"/>
      <c r="K117" s="31"/>
      <c r="L117" s="31"/>
      <c r="M117" s="32"/>
      <c r="N117" s="32"/>
      <c r="O117" s="31"/>
      <c r="P117" s="31"/>
      <c r="Q117" s="31"/>
      <c r="R117" s="31"/>
      <c r="S117" s="31">
        <v>59.84057971014492</v>
      </c>
      <c r="T117" s="100">
        <f t="shared" si="5"/>
        <v>132.06699480448455</v>
      </c>
      <c r="U117" s="113">
        <f t="shared" si="6"/>
        <v>2</v>
      </c>
      <c r="V117" s="97">
        <f t="shared" si="7"/>
        <v>-1205.673048179378</v>
      </c>
      <c r="W117" s="109">
        <f t="shared" si="8"/>
        <v>132.06699480448455</v>
      </c>
    </row>
    <row r="118" spans="1:23" ht="12.75">
      <c r="A118" s="98" t="s">
        <v>162</v>
      </c>
      <c r="B118" s="180" t="s">
        <v>862</v>
      </c>
      <c r="C118" s="164"/>
      <c r="D118" s="97"/>
      <c r="E118" s="99">
        <v>51.65173867228661</v>
      </c>
      <c r="F118" s="97"/>
      <c r="G118" s="31"/>
      <c r="H118" s="97"/>
      <c r="I118" s="97">
        <v>78.6283185840708</v>
      </c>
      <c r="J118" s="31"/>
      <c r="K118" s="31"/>
      <c r="L118" s="31"/>
      <c r="M118" s="32"/>
      <c r="N118" s="32"/>
      <c r="O118" s="31"/>
      <c r="P118" s="31"/>
      <c r="Q118" s="31"/>
      <c r="R118" s="31"/>
      <c r="S118" s="31"/>
      <c r="T118" s="100">
        <f t="shared" si="5"/>
        <v>130.2800572563574</v>
      </c>
      <c r="U118" s="113">
        <f t="shared" si="6"/>
        <v>2</v>
      </c>
      <c r="V118" s="97">
        <f t="shared" si="7"/>
        <v>-1207.459985727505</v>
      </c>
      <c r="W118" s="109">
        <f t="shared" si="8"/>
        <v>130.2800572563574</v>
      </c>
    </row>
    <row r="119" spans="1:23" ht="12.75">
      <c r="A119" s="98" t="s">
        <v>163</v>
      </c>
      <c r="B119" s="180" t="s">
        <v>874</v>
      </c>
      <c r="C119" s="164">
        <v>1986</v>
      </c>
      <c r="D119" s="97"/>
      <c r="E119" s="99">
        <v>66.19949494949495</v>
      </c>
      <c r="F119" s="97"/>
      <c r="G119" s="31"/>
      <c r="H119" s="97">
        <v>60.43396226415094</v>
      </c>
      <c r="I119" s="97"/>
      <c r="J119" s="31"/>
      <c r="K119" s="31"/>
      <c r="L119" s="31"/>
      <c r="M119" s="32"/>
      <c r="N119" s="32"/>
      <c r="O119" s="31"/>
      <c r="P119" s="31"/>
      <c r="Q119" s="31"/>
      <c r="R119" s="31"/>
      <c r="S119" s="31"/>
      <c r="T119" s="100">
        <f t="shared" si="5"/>
        <v>126.6334572136459</v>
      </c>
      <c r="U119" s="113">
        <f t="shared" si="6"/>
        <v>2</v>
      </c>
      <c r="V119" s="97">
        <f t="shared" si="7"/>
        <v>-1211.1065857702165</v>
      </c>
      <c r="W119" s="109">
        <f t="shared" si="8"/>
        <v>126.6334572136459</v>
      </c>
    </row>
    <row r="120" spans="1:23" ht="12.75">
      <c r="A120" s="98" t="s">
        <v>164</v>
      </c>
      <c r="B120" s="180" t="s">
        <v>743</v>
      </c>
      <c r="C120" s="164">
        <v>1966</v>
      </c>
      <c r="D120" s="97"/>
      <c r="E120" s="99"/>
      <c r="F120" s="97"/>
      <c r="G120" s="31">
        <v>60.66386554621849</v>
      </c>
      <c r="H120" s="97"/>
      <c r="I120" s="97"/>
      <c r="J120" s="31"/>
      <c r="K120" s="31"/>
      <c r="L120" s="31"/>
      <c r="M120" s="32"/>
      <c r="N120" s="32"/>
      <c r="O120" s="31"/>
      <c r="P120" s="31"/>
      <c r="Q120" s="31"/>
      <c r="R120" s="31"/>
      <c r="S120" s="31">
        <v>65.6376811594203</v>
      </c>
      <c r="T120" s="100">
        <f t="shared" si="5"/>
        <v>126.30154670563878</v>
      </c>
      <c r="U120" s="113">
        <f t="shared" si="6"/>
        <v>2</v>
      </c>
      <c r="V120" s="97">
        <f t="shared" si="7"/>
        <v>-1211.4384962782235</v>
      </c>
      <c r="W120" s="109">
        <f t="shared" si="8"/>
        <v>126.30154670563878</v>
      </c>
    </row>
    <row r="121" spans="1:23" ht="12.75">
      <c r="A121" s="98" t="s">
        <v>165</v>
      </c>
      <c r="B121" s="180" t="s">
        <v>927</v>
      </c>
      <c r="C121" s="164"/>
      <c r="D121" s="97"/>
      <c r="E121" s="99"/>
      <c r="F121" s="97"/>
      <c r="G121" s="31"/>
      <c r="H121" s="97"/>
      <c r="I121" s="97">
        <v>85.09057414798896</v>
      </c>
      <c r="J121" s="31"/>
      <c r="K121" s="31"/>
      <c r="L121" s="31"/>
      <c r="M121" s="32"/>
      <c r="N121" s="32">
        <v>39.94</v>
      </c>
      <c r="O121" s="31"/>
      <c r="P121" s="31"/>
      <c r="Q121" s="31"/>
      <c r="R121" s="31"/>
      <c r="S121" s="31"/>
      <c r="T121" s="100">
        <f t="shared" si="5"/>
        <v>125.03057414798896</v>
      </c>
      <c r="U121" s="113">
        <f t="shared" si="6"/>
        <v>2</v>
      </c>
      <c r="V121" s="97">
        <f t="shared" si="7"/>
        <v>-1212.7094688358734</v>
      </c>
      <c r="W121" s="109">
        <f t="shared" si="8"/>
        <v>125.03057414798896</v>
      </c>
    </row>
    <row r="122" spans="1:23" ht="12.75">
      <c r="A122" s="98" t="s">
        <v>166</v>
      </c>
      <c r="B122" s="180" t="s">
        <v>788</v>
      </c>
      <c r="C122" s="164">
        <v>1997</v>
      </c>
      <c r="D122" s="97"/>
      <c r="E122" s="99"/>
      <c r="F122" s="97"/>
      <c r="G122" s="31"/>
      <c r="H122" s="97"/>
      <c r="I122" s="97"/>
      <c r="J122" s="31"/>
      <c r="K122" s="31"/>
      <c r="L122" s="31"/>
      <c r="M122" s="32"/>
      <c r="N122" s="32"/>
      <c r="O122" s="31">
        <v>125</v>
      </c>
      <c r="P122" s="31"/>
      <c r="Q122" s="31"/>
      <c r="R122" s="31"/>
      <c r="S122" s="31"/>
      <c r="T122" s="100">
        <f t="shared" si="5"/>
        <v>125</v>
      </c>
      <c r="U122" s="113">
        <f t="shared" si="6"/>
        <v>1</v>
      </c>
      <c r="V122" s="97">
        <f t="shared" si="7"/>
        <v>-1212.7400429838624</v>
      </c>
      <c r="W122" s="109">
        <f t="shared" si="8"/>
        <v>125</v>
      </c>
    </row>
    <row r="123" spans="1:23" ht="12.75">
      <c r="A123" s="98" t="s">
        <v>167</v>
      </c>
      <c r="B123" s="180" t="s">
        <v>762</v>
      </c>
      <c r="C123" s="164">
        <v>1971</v>
      </c>
      <c r="D123" s="97"/>
      <c r="E123" s="99"/>
      <c r="F123" s="97"/>
      <c r="G123" s="31"/>
      <c r="H123" s="97"/>
      <c r="I123" s="97"/>
      <c r="J123" s="31"/>
      <c r="K123" s="31"/>
      <c r="L123" s="31"/>
      <c r="M123" s="32"/>
      <c r="N123" s="32"/>
      <c r="O123" s="31">
        <v>122.79509283819627</v>
      </c>
      <c r="P123" s="31"/>
      <c r="Q123" s="31"/>
      <c r="R123" s="31"/>
      <c r="S123" s="31"/>
      <c r="T123" s="100">
        <f t="shared" si="5"/>
        <v>122.79509283819627</v>
      </c>
      <c r="U123" s="113">
        <f t="shared" si="6"/>
        <v>1</v>
      </c>
      <c r="V123" s="97">
        <f t="shared" si="7"/>
        <v>-1214.944950145666</v>
      </c>
      <c r="W123" s="109">
        <f t="shared" si="8"/>
        <v>122.79509283819627</v>
      </c>
    </row>
    <row r="124" spans="1:23" ht="12.75">
      <c r="A124" s="98" t="s">
        <v>168</v>
      </c>
      <c r="B124" s="180" t="s">
        <v>978</v>
      </c>
      <c r="C124" s="164">
        <v>1988</v>
      </c>
      <c r="D124" s="97"/>
      <c r="E124" s="99"/>
      <c r="F124" s="97"/>
      <c r="G124" s="31"/>
      <c r="H124" s="97"/>
      <c r="I124" s="97"/>
      <c r="J124" s="31"/>
      <c r="K124" s="31"/>
      <c r="L124" s="31"/>
      <c r="M124" s="32"/>
      <c r="N124" s="32"/>
      <c r="O124" s="31">
        <v>122.29506844796305</v>
      </c>
      <c r="P124" s="31"/>
      <c r="Q124" s="31"/>
      <c r="R124" s="31"/>
      <c r="S124" s="31"/>
      <c r="T124" s="100">
        <f t="shared" si="5"/>
        <v>122.29506844796305</v>
      </c>
      <c r="U124" s="113">
        <f t="shared" si="6"/>
        <v>1</v>
      </c>
      <c r="V124" s="97">
        <f t="shared" si="7"/>
        <v>-1215.4449745358993</v>
      </c>
      <c r="W124" s="109">
        <f t="shared" si="8"/>
        <v>122.29506844796305</v>
      </c>
    </row>
    <row r="125" spans="1:23" ht="12.75">
      <c r="A125" s="98" t="s">
        <v>169</v>
      </c>
      <c r="B125" s="180" t="s">
        <v>979</v>
      </c>
      <c r="C125" s="164">
        <v>1994</v>
      </c>
      <c r="D125" s="97"/>
      <c r="E125" s="99"/>
      <c r="F125" s="97"/>
      <c r="G125" s="31"/>
      <c r="H125" s="97"/>
      <c r="I125" s="97"/>
      <c r="J125" s="31"/>
      <c r="K125" s="31"/>
      <c r="L125" s="31"/>
      <c r="M125" s="32"/>
      <c r="N125" s="32"/>
      <c r="O125" s="31">
        <v>122.23092137794625</v>
      </c>
      <c r="P125" s="31"/>
      <c r="Q125" s="31"/>
      <c r="R125" s="31"/>
      <c r="S125" s="31"/>
      <c r="T125" s="100">
        <f t="shared" si="5"/>
        <v>122.23092137794625</v>
      </c>
      <c r="U125" s="113">
        <f t="shared" si="6"/>
        <v>1</v>
      </c>
      <c r="V125" s="97">
        <f t="shared" si="7"/>
        <v>-1215.509121605916</v>
      </c>
      <c r="W125" s="109">
        <f t="shared" si="8"/>
        <v>122.23092137794625</v>
      </c>
    </row>
    <row r="126" spans="1:23" ht="12.75">
      <c r="A126" s="98" t="s">
        <v>311</v>
      </c>
      <c r="B126" s="180" t="s">
        <v>963</v>
      </c>
      <c r="C126" s="164">
        <v>1988</v>
      </c>
      <c r="D126" s="97"/>
      <c r="E126" s="99"/>
      <c r="F126" s="97"/>
      <c r="G126" s="31"/>
      <c r="H126" s="97"/>
      <c r="I126" s="97"/>
      <c r="J126" s="31"/>
      <c r="K126" s="31"/>
      <c r="L126" s="31"/>
      <c r="M126" s="32"/>
      <c r="N126" s="32">
        <v>120.76602068719534</v>
      </c>
      <c r="O126" s="31"/>
      <c r="P126" s="31"/>
      <c r="Q126" s="31"/>
      <c r="R126" s="31"/>
      <c r="S126" s="31"/>
      <c r="T126" s="100">
        <f t="shared" si="5"/>
        <v>120.76602068719534</v>
      </c>
      <c r="U126" s="113">
        <f t="shared" si="6"/>
        <v>1</v>
      </c>
      <c r="V126" s="97">
        <f t="shared" si="7"/>
        <v>-1216.974022296667</v>
      </c>
      <c r="W126" s="109">
        <f t="shared" si="8"/>
        <v>120.76602068719534</v>
      </c>
    </row>
    <row r="127" spans="1:23" ht="12.75">
      <c r="A127" s="98" t="s">
        <v>170</v>
      </c>
      <c r="B127" s="180" t="s">
        <v>776</v>
      </c>
      <c r="C127" s="164"/>
      <c r="D127" s="97"/>
      <c r="E127" s="99"/>
      <c r="F127" s="97"/>
      <c r="G127" s="31"/>
      <c r="H127" s="97"/>
      <c r="I127" s="97"/>
      <c r="J127" s="31"/>
      <c r="K127" s="31"/>
      <c r="L127" s="31"/>
      <c r="M127" s="32"/>
      <c r="N127" s="32">
        <v>119.20810463622561</v>
      </c>
      <c r="O127" s="31"/>
      <c r="P127" s="31"/>
      <c r="Q127" s="31"/>
      <c r="R127" s="31"/>
      <c r="S127" s="31"/>
      <c r="T127" s="100">
        <f t="shared" si="5"/>
        <v>119.20810463622561</v>
      </c>
      <c r="U127" s="113">
        <f t="shared" si="6"/>
        <v>1</v>
      </c>
      <c r="V127" s="97">
        <f t="shared" si="7"/>
        <v>-1218.5319383476367</v>
      </c>
      <c r="W127" s="109">
        <f t="shared" si="8"/>
        <v>119.20810463622561</v>
      </c>
    </row>
    <row r="128" spans="1:23" ht="12.75">
      <c r="A128" s="98" t="s">
        <v>171</v>
      </c>
      <c r="B128" s="180" t="s">
        <v>980</v>
      </c>
      <c r="C128" s="164"/>
      <c r="D128" s="97"/>
      <c r="E128" s="99"/>
      <c r="F128" s="97"/>
      <c r="G128" s="31"/>
      <c r="H128" s="97"/>
      <c r="I128" s="97"/>
      <c r="J128" s="31"/>
      <c r="K128" s="31"/>
      <c r="L128" s="31"/>
      <c r="M128" s="32"/>
      <c r="N128" s="32"/>
      <c r="O128" s="31">
        <v>119.022951864839</v>
      </c>
      <c r="P128" s="31"/>
      <c r="Q128" s="31"/>
      <c r="R128" s="31"/>
      <c r="S128" s="31"/>
      <c r="T128" s="100">
        <f t="shared" si="5"/>
        <v>119.022951864839</v>
      </c>
      <c r="U128" s="113">
        <f t="shared" si="6"/>
        <v>1</v>
      </c>
      <c r="V128" s="97">
        <f t="shared" si="7"/>
        <v>-1218.7170911190233</v>
      </c>
      <c r="W128" s="109">
        <f t="shared" si="8"/>
        <v>119.022951864839</v>
      </c>
    </row>
    <row r="129" spans="1:23" ht="12.75">
      <c r="A129" s="98" t="s">
        <v>172</v>
      </c>
      <c r="B129" s="180" t="s">
        <v>780</v>
      </c>
      <c r="C129" s="164">
        <v>1984</v>
      </c>
      <c r="D129" s="97"/>
      <c r="E129" s="99"/>
      <c r="F129" s="97"/>
      <c r="G129" s="31"/>
      <c r="H129" s="97"/>
      <c r="I129" s="97"/>
      <c r="J129" s="31"/>
      <c r="K129" s="172"/>
      <c r="L129" s="31"/>
      <c r="M129" s="32"/>
      <c r="N129" s="172"/>
      <c r="O129" s="31">
        <v>117.66415331448317</v>
      </c>
      <c r="P129" s="31"/>
      <c r="Q129" s="31"/>
      <c r="R129" s="31"/>
      <c r="S129" s="31"/>
      <c r="T129" s="100">
        <f t="shared" si="5"/>
        <v>117.66415331448317</v>
      </c>
      <c r="U129" s="113">
        <f t="shared" si="6"/>
        <v>1</v>
      </c>
      <c r="V129" s="97">
        <f t="shared" si="7"/>
        <v>-1220.0758896693792</v>
      </c>
      <c r="W129" s="109">
        <f t="shared" si="8"/>
        <v>117.66415331448317</v>
      </c>
    </row>
    <row r="130" spans="1:23" ht="12.75">
      <c r="A130" s="98" t="s">
        <v>173</v>
      </c>
      <c r="B130" s="180" t="s">
        <v>794</v>
      </c>
      <c r="C130" s="164"/>
      <c r="D130" s="97">
        <v>82.23577235772358</v>
      </c>
      <c r="E130" s="99"/>
      <c r="F130" s="97"/>
      <c r="G130" s="31"/>
      <c r="H130" s="97"/>
      <c r="I130" s="97"/>
      <c r="J130" s="31"/>
      <c r="K130" s="31"/>
      <c r="L130" s="31"/>
      <c r="M130" s="32"/>
      <c r="N130" s="32">
        <v>35.38</v>
      </c>
      <c r="O130" s="31"/>
      <c r="P130" s="31"/>
      <c r="Q130" s="31"/>
      <c r="R130" s="31"/>
      <c r="S130" s="31"/>
      <c r="T130" s="100">
        <f t="shared" si="5"/>
        <v>117.61577235772359</v>
      </c>
      <c r="U130" s="113">
        <f t="shared" si="6"/>
        <v>2</v>
      </c>
      <c r="V130" s="97">
        <f t="shared" si="7"/>
        <v>-1220.1242706261387</v>
      </c>
      <c r="W130" s="109">
        <f t="shared" si="8"/>
        <v>117.61577235772359</v>
      </c>
    </row>
    <row r="131" spans="1:23" ht="12.75">
      <c r="A131" s="98" t="s">
        <v>174</v>
      </c>
      <c r="B131" s="180" t="s">
        <v>981</v>
      </c>
      <c r="C131" s="164">
        <v>1984</v>
      </c>
      <c r="D131" s="97"/>
      <c r="E131" s="99"/>
      <c r="F131" s="97"/>
      <c r="G131" s="31"/>
      <c r="H131" s="97"/>
      <c r="I131" s="97"/>
      <c r="J131" s="31"/>
      <c r="K131" s="31"/>
      <c r="L131" s="31"/>
      <c r="M131" s="32"/>
      <c r="N131" s="32"/>
      <c r="O131" s="31">
        <v>117.54785064323812</v>
      </c>
      <c r="P131" s="31"/>
      <c r="Q131" s="31"/>
      <c r="R131" s="31"/>
      <c r="S131" s="31"/>
      <c r="T131" s="100">
        <f t="shared" si="5"/>
        <v>117.54785064323812</v>
      </c>
      <c r="U131" s="113">
        <f t="shared" si="6"/>
        <v>1</v>
      </c>
      <c r="V131" s="97">
        <f t="shared" si="7"/>
        <v>-1220.1921923406244</v>
      </c>
      <c r="W131" s="109">
        <f t="shared" si="8"/>
        <v>117.54785064323812</v>
      </c>
    </row>
    <row r="132" spans="1:23" ht="12.75">
      <c r="A132" s="98" t="s">
        <v>175</v>
      </c>
      <c r="B132" s="180" t="s">
        <v>907</v>
      </c>
      <c r="C132" s="164">
        <v>1970</v>
      </c>
      <c r="D132" s="97"/>
      <c r="E132" s="99"/>
      <c r="F132" s="97"/>
      <c r="G132" s="31"/>
      <c r="H132" s="97">
        <v>51.943396226415096</v>
      </c>
      <c r="I132" s="97"/>
      <c r="J132" s="31"/>
      <c r="K132" s="31"/>
      <c r="L132" s="31"/>
      <c r="M132" s="32"/>
      <c r="N132" s="32"/>
      <c r="O132" s="31"/>
      <c r="P132" s="31"/>
      <c r="Q132" s="31"/>
      <c r="R132" s="31"/>
      <c r="S132" s="31">
        <v>65.05797101449275</v>
      </c>
      <c r="T132" s="100">
        <f t="shared" si="5"/>
        <v>117.00136724090785</v>
      </c>
      <c r="U132" s="113">
        <f t="shared" si="6"/>
        <v>2</v>
      </c>
      <c r="V132" s="97">
        <f t="shared" si="7"/>
        <v>-1220.7386757429545</v>
      </c>
      <c r="W132" s="109">
        <f t="shared" si="8"/>
        <v>117.00136724090785</v>
      </c>
    </row>
    <row r="133" spans="1:23" ht="12.75">
      <c r="A133" s="98" t="s">
        <v>176</v>
      </c>
      <c r="B133" s="180" t="s">
        <v>797</v>
      </c>
      <c r="C133" s="164"/>
      <c r="D133" s="97"/>
      <c r="E133" s="99"/>
      <c r="F133" s="97"/>
      <c r="G133" s="31"/>
      <c r="H133" s="97"/>
      <c r="I133" s="97"/>
      <c r="J133" s="31"/>
      <c r="K133" s="31"/>
      <c r="L133" s="31"/>
      <c r="M133" s="32"/>
      <c r="N133" s="32"/>
      <c r="O133" s="31">
        <v>116.34406937132239</v>
      </c>
      <c r="P133" s="31"/>
      <c r="Q133" s="31"/>
      <c r="R133" s="31"/>
      <c r="S133" s="31"/>
      <c r="T133" s="100">
        <f aca="true" t="shared" si="9" ref="T133:T196">SUM(D133:S133)</f>
        <v>116.34406937132239</v>
      </c>
      <c r="U133" s="113">
        <f aca="true" t="shared" si="10" ref="U133:U196">COUNTA(D133:S133)</f>
        <v>1</v>
      </c>
      <c r="V133" s="97">
        <f aca="true" t="shared" si="11" ref="V133:V196">T133-$T$5</f>
        <v>-1221.39597361254</v>
      </c>
      <c r="W133" s="109">
        <f aca="true" t="shared" si="12" ref="W133:W196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116.34406937132239</v>
      </c>
    </row>
    <row r="134" spans="1:23" ht="12.75">
      <c r="A134" s="98" t="s">
        <v>177</v>
      </c>
      <c r="B134" s="180" t="s">
        <v>809</v>
      </c>
      <c r="C134" s="247"/>
      <c r="D134" s="97"/>
      <c r="E134" s="99"/>
      <c r="F134" s="97"/>
      <c r="G134" s="31"/>
      <c r="H134" s="97"/>
      <c r="I134" s="97"/>
      <c r="J134" s="31"/>
      <c r="K134" s="31"/>
      <c r="L134" s="31"/>
      <c r="M134" s="32"/>
      <c r="N134" s="32"/>
      <c r="O134" s="31">
        <v>115.50322184719238</v>
      </c>
      <c r="P134" s="31"/>
      <c r="Q134" s="31"/>
      <c r="R134" s="31"/>
      <c r="S134" s="31"/>
      <c r="T134" s="100">
        <f t="shared" si="9"/>
        <v>115.50322184719238</v>
      </c>
      <c r="U134" s="113">
        <f t="shared" si="10"/>
        <v>1</v>
      </c>
      <c r="V134" s="97">
        <f t="shared" si="11"/>
        <v>-1222.23682113667</v>
      </c>
      <c r="W134" s="109">
        <f t="shared" si="12"/>
        <v>115.50322184719238</v>
      </c>
    </row>
    <row r="135" spans="1:23" ht="12.75">
      <c r="A135" s="98" t="s">
        <v>178</v>
      </c>
      <c r="B135" s="180" t="s">
        <v>866</v>
      </c>
      <c r="C135" s="164">
        <v>1989</v>
      </c>
      <c r="D135" s="97"/>
      <c r="E135" s="99">
        <v>115</v>
      </c>
      <c r="F135" s="97"/>
      <c r="G135" s="31"/>
      <c r="H135" s="97"/>
      <c r="I135" s="97"/>
      <c r="J135" s="31"/>
      <c r="K135" s="31"/>
      <c r="L135" s="31"/>
      <c r="M135" s="32"/>
      <c r="N135" s="32"/>
      <c r="O135" s="31"/>
      <c r="P135" s="31"/>
      <c r="Q135" s="31"/>
      <c r="R135" s="31"/>
      <c r="S135" s="31"/>
      <c r="T135" s="100">
        <f t="shared" si="9"/>
        <v>115</v>
      </c>
      <c r="U135" s="113">
        <f t="shared" si="10"/>
        <v>1</v>
      </c>
      <c r="V135" s="97">
        <f t="shared" si="11"/>
        <v>-1222.7400429838624</v>
      </c>
      <c r="W135" s="109">
        <f t="shared" si="12"/>
        <v>115</v>
      </c>
    </row>
    <row r="136" spans="1:23" ht="12.75">
      <c r="A136" s="98" t="s">
        <v>179</v>
      </c>
      <c r="B136" s="180" t="s">
        <v>715</v>
      </c>
      <c r="C136" s="164">
        <v>2002</v>
      </c>
      <c r="D136" s="97"/>
      <c r="E136" s="99"/>
      <c r="F136" s="97"/>
      <c r="G136" s="31"/>
      <c r="H136" s="97">
        <v>37.32075471698113</v>
      </c>
      <c r="I136" s="97"/>
      <c r="J136" s="31"/>
      <c r="K136" s="31"/>
      <c r="L136" s="31"/>
      <c r="M136" s="32"/>
      <c r="N136" s="32"/>
      <c r="O136" s="31"/>
      <c r="P136" s="31"/>
      <c r="Q136" s="31"/>
      <c r="R136" s="31">
        <v>34.02562670984311</v>
      </c>
      <c r="S136" s="31">
        <v>42.73913043478261</v>
      </c>
      <c r="T136" s="100">
        <f t="shared" si="9"/>
        <v>114.08551186160685</v>
      </c>
      <c r="U136" s="113">
        <f t="shared" si="10"/>
        <v>3</v>
      </c>
      <c r="V136" s="97">
        <f t="shared" si="11"/>
        <v>-1223.6545311222555</v>
      </c>
      <c r="W136" s="109">
        <f t="shared" si="12"/>
        <v>114.08551186160685</v>
      </c>
    </row>
    <row r="137" spans="1:23" ht="12.75">
      <c r="A137" s="98" t="s">
        <v>180</v>
      </c>
      <c r="B137" s="180" t="s">
        <v>967</v>
      </c>
      <c r="C137" s="164"/>
      <c r="D137" s="97"/>
      <c r="E137" s="99"/>
      <c r="F137" s="97"/>
      <c r="G137" s="31"/>
      <c r="H137" s="97"/>
      <c r="I137" s="97"/>
      <c r="J137" s="31"/>
      <c r="K137" s="31"/>
      <c r="L137" s="31"/>
      <c r="M137" s="32"/>
      <c r="N137" s="32">
        <v>111.90123984608807</v>
      </c>
      <c r="O137" s="31"/>
      <c r="P137" s="31"/>
      <c r="Q137" s="31"/>
      <c r="R137" s="31"/>
      <c r="S137" s="31"/>
      <c r="T137" s="100">
        <f t="shared" si="9"/>
        <v>111.90123984608807</v>
      </c>
      <c r="U137" s="113">
        <f t="shared" si="10"/>
        <v>1</v>
      </c>
      <c r="V137" s="97">
        <f t="shared" si="11"/>
        <v>-1225.8388031377742</v>
      </c>
      <c r="W137" s="109">
        <f t="shared" si="12"/>
        <v>111.90123984608807</v>
      </c>
    </row>
    <row r="138" spans="1:23" ht="12.75">
      <c r="A138" s="98" t="s">
        <v>181</v>
      </c>
      <c r="B138" s="180" t="s">
        <v>771</v>
      </c>
      <c r="C138" s="164">
        <v>2008</v>
      </c>
      <c r="D138" s="97"/>
      <c r="E138" s="99"/>
      <c r="F138" s="97"/>
      <c r="G138" s="31"/>
      <c r="H138" s="97"/>
      <c r="I138" s="97"/>
      <c r="J138" s="31">
        <v>109.99939720141798</v>
      </c>
      <c r="K138" s="31"/>
      <c r="L138" s="31"/>
      <c r="M138" s="32"/>
      <c r="N138" s="32"/>
      <c r="O138" s="31"/>
      <c r="P138" s="31"/>
      <c r="Q138" s="31"/>
      <c r="R138" s="31"/>
      <c r="S138" s="31"/>
      <c r="T138" s="100">
        <f t="shared" si="9"/>
        <v>109.99939720141798</v>
      </c>
      <c r="U138" s="113">
        <f t="shared" si="10"/>
        <v>1</v>
      </c>
      <c r="V138" s="97">
        <f t="shared" si="11"/>
        <v>-1227.7406457824445</v>
      </c>
      <c r="W138" s="109">
        <f t="shared" si="12"/>
        <v>109.99939720141798</v>
      </c>
    </row>
    <row r="139" spans="1:23" ht="12.75">
      <c r="A139" s="98" t="s">
        <v>182</v>
      </c>
      <c r="B139" s="180" t="s">
        <v>982</v>
      </c>
      <c r="C139" s="164">
        <v>2005</v>
      </c>
      <c r="D139" s="97"/>
      <c r="E139" s="99"/>
      <c r="F139" s="97"/>
      <c r="G139" s="31"/>
      <c r="H139" s="97"/>
      <c r="I139" s="97"/>
      <c r="J139" s="31"/>
      <c r="K139" s="31"/>
      <c r="L139" s="31"/>
      <c r="M139" s="32"/>
      <c r="N139" s="32"/>
      <c r="O139" s="31">
        <v>108.74503123225439</v>
      </c>
      <c r="P139" s="31"/>
      <c r="Q139" s="31"/>
      <c r="R139" s="31"/>
      <c r="S139" s="31"/>
      <c r="T139" s="100">
        <f t="shared" si="9"/>
        <v>108.74503123225439</v>
      </c>
      <c r="U139" s="113">
        <f t="shared" si="10"/>
        <v>1</v>
      </c>
      <c r="V139" s="97">
        <f t="shared" si="11"/>
        <v>-1228.995011751608</v>
      </c>
      <c r="W139" s="109">
        <f t="shared" si="12"/>
        <v>108.74503123225439</v>
      </c>
    </row>
    <row r="140" spans="1:23" ht="12.75">
      <c r="A140" s="98" t="s">
        <v>183</v>
      </c>
      <c r="B140" s="180" t="s">
        <v>763</v>
      </c>
      <c r="C140" s="164">
        <v>1982</v>
      </c>
      <c r="D140" s="97"/>
      <c r="E140" s="99"/>
      <c r="F140" s="97"/>
      <c r="G140" s="31"/>
      <c r="H140" s="97"/>
      <c r="I140" s="97"/>
      <c r="J140" s="31"/>
      <c r="K140" s="31"/>
      <c r="L140" s="31"/>
      <c r="M140" s="32"/>
      <c r="N140" s="32"/>
      <c r="O140" s="31">
        <v>108.22516930022573</v>
      </c>
      <c r="P140" s="31"/>
      <c r="Q140" s="31"/>
      <c r="R140" s="31"/>
      <c r="S140" s="31"/>
      <c r="T140" s="100">
        <f t="shared" si="9"/>
        <v>108.22516930022573</v>
      </c>
      <c r="U140" s="113">
        <f t="shared" si="10"/>
        <v>1</v>
      </c>
      <c r="V140" s="97">
        <f t="shared" si="11"/>
        <v>-1229.5148736836368</v>
      </c>
      <c r="W140" s="109">
        <f t="shared" si="12"/>
        <v>108.22516930022573</v>
      </c>
    </row>
    <row r="141" spans="1:23" ht="12.75">
      <c r="A141" s="98" t="s">
        <v>184</v>
      </c>
      <c r="B141" s="180" t="s">
        <v>983</v>
      </c>
      <c r="C141" s="164">
        <v>1986</v>
      </c>
      <c r="D141" s="97"/>
      <c r="E141" s="99"/>
      <c r="F141" s="97"/>
      <c r="G141" s="31"/>
      <c r="H141" s="97"/>
      <c r="I141" s="97"/>
      <c r="J141" s="31"/>
      <c r="K141" s="31"/>
      <c r="L141" s="31"/>
      <c r="M141" s="32"/>
      <c r="N141" s="32"/>
      <c r="O141" s="31">
        <v>108.21342925659471</v>
      </c>
      <c r="P141" s="31"/>
      <c r="Q141" s="31"/>
      <c r="R141" s="31"/>
      <c r="S141" s="31"/>
      <c r="T141" s="100">
        <f t="shared" si="9"/>
        <v>108.21342925659471</v>
      </c>
      <c r="U141" s="113">
        <f t="shared" si="10"/>
        <v>1</v>
      </c>
      <c r="V141" s="97">
        <f t="shared" si="11"/>
        <v>-1229.5266137272677</v>
      </c>
      <c r="W141" s="109">
        <f t="shared" si="12"/>
        <v>108.21342925659471</v>
      </c>
    </row>
    <row r="142" spans="1:23" ht="12.75">
      <c r="A142" s="98" t="s">
        <v>185</v>
      </c>
      <c r="B142" s="180" t="s">
        <v>793</v>
      </c>
      <c r="C142" s="164"/>
      <c r="D142" s="97"/>
      <c r="E142" s="99"/>
      <c r="F142" s="97"/>
      <c r="G142" s="31"/>
      <c r="H142" s="97"/>
      <c r="I142" s="97"/>
      <c r="J142" s="31"/>
      <c r="K142" s="31"/>
      <c r="L142" s="31"/>
      <c r="M142" s="32"/>
      <c r="N142" s="32">
        <v>107.76957358452346</v>
      </c>
      <c r="O142" s="31"/>
      <c r="P142" s="31"/>
      <c r="Q142" s="31"/>
      <c r="R142" s="31"/>
      <c r="S142" s="31"/>
      <c r="T142" s="100">
        <f t="shared" si="9"/>
        <v>107.76957358452346</v>
      </c>
      <c r="U142" s="113">
        <f t="shared" si="10"/>
        <v>1</v>
      </c>
      <c r="V142" s="97">
        <f t="shared" si="11"/>
        <v>-1229.970469399339</v>
      </c>
      <c r="W142" s="109">
        <f t="shared" si="12"/>
        <v>107.76957358452346</v>
      </c>
    </row>
    <row r="143" spans="1:23" ht="12.75">
      <c r="A143" s="98" t="s">
        <v>186</v>
      </c>
      <c r="B143" s="180" t="s">
        <v>729</v>
      </c>
      <c r="C143" s="164">
        <v>1998</v>
      </c>
      <c r="D143" s="97"/>
      <c r="E143" s="99"/>
      <c r="F143" s="97"/>
      <c r="G143" s="31"/>
      <c r="H143" s="97"/>
      <c r="I143" s="97">
        <v>107.60330578512396</v>
      </c>
      <c r="J143" s="31"/>
      <c r="K143" s="31"/>
      <c r="L143" s="31"/>
      <c r="M143" s="32"/>
      <c r="N143" s="32"/>
      <c r="O143" s="31"/>
      <c r="P143" s="31"/>
      <c r="Q143" s="31"/>
      <c r="R143" s="31"/>
      <c r="S143" s="31"/>
      <c r="T143" s="100">
        <f t="shared" si="9"/>
        <v>107.60330578512396</v>
      </c>
      <c r="U143" s="113">
        <f t="shared" si="10"/>
        <v>1</v>
      </c>
      <c r="V143" s="97">
        <f t="shared" si="11"/>
        <v>-1230.1367371987385</v>
      </c>
      <c r="W143" s="109">
        <f t="shared" si="12"/>
        <v>107.60330578512396</v>
      </c>
    </row>
    <row r="144" spans="1:23" ht="12.75">
      <c r="A144" s="98" t="s">
        <v>187</v>
      </c>
      <c r="B144" s="180" t="s">
        <v>984</v>
      </c>
      <c r="C144" s="164">
        <v>1990</v>
      </c>
      <c r="D144" s="97"/>
      <c r="E144" s="99"/>
      <c r="F144" s="97"/>
      <c r="G144" s="31"/>
      <c r="H144" s="97"/>
      <c r="I144" s="97"/>
      <c r="J144" s="31"/>
      <c r="K144" s="31"/>
      <c r="L144" s="31"/>
      <c r="M144" s="32"/>
      <c r="N144" s="32"/>
      <c r="O144" s="31">
        <v>107.5150370681214</v>
      </c>
      <c r="P144" s="31"/>
      <c r="Q144" s="31"/>
      <c r="R144" s="31"/>
      <c r="S144" s="31"/>
      <c r="T144" s="100">
        <f t="shared" si="9"/>
        <v>107.5150370681214</v>
      </c>
      <c r="U144" s="113">
        <f t="shared" si="10"/>
        <v>1</v>
      </c>
      <c r="V144" s="97">
        <f t="shared" si="11"/>
        <v>-1230.225005915741</v>
      </c>
      <c r="W144" s="109">
        <f t="shared" si="12"/>
        <v>107.5150370681214</v>
      </c>
    </row>
    <row r="145" spans="1:23" ht="12.75">
      <c r="A145" s="98" t="s">
        <v>188</v>
      </c>
      <c r="B145" s="180" t="s">
        <v>760</v>
      </c>
      <c r="C145" s="164"/>
      <c r="D145" s="97"/>
      <c r="E145" s="99"/>
      <c r="F145" s="97"/>
      <c r="G145" s="31"/>
      <c r="H145" s="97"/>
      <c r="I145" s="97"/>
      <c r="J145" s="31"/>
      <c r="K145" s="31"/>
      <c r="L145" s="31"/>
      <c r="M145" s="32"/>
      <c r="N145" s="32"/>
      <c r="O145" s="31">
        <v>107.38826815642457</v>
      </c>
      <c r="P145" s="31"/>
      <c r="Q145" s="31"/>
      <c r="R145" s="31"/>
      <c r="S145" s="31"/>
      <c r="T145" s="100">
        <f t="shared" si="9"/>
        <v>107.38826815642457</v>
      </c>
      <c r="U145" s="113">
        <f t="shared" si="10"/>
        <v>1</v>
      </c>
      <c r="V145" s="97">
        <f t="shared" si="11"/>
        <v>-1230.3517748274378</v>
      </c>
      <c r="W145" s="109">
        <f t="shared" si="12"/>
        <v>107.38826815642457</v>
      </c>
    </row>
    <row r="146" spans="1:23" ht="12.75">
      <c r="A146" s="98" t="s">
        <v>189</v>
      </c>
      <c r="B146" s="180" t="s">
        <v>691</v>
      </c>
      <c r="C146" s="164">
        <v>1977</v>
      </c>
      <c r="D146" s="97"/>
      <c r="E146" s="99"/>
      <c r="F146" s="97"/>
      <c r="G146" s="31"/>
      <c r="H146" s="97">
        <v>44.86792452830189</v>
      </c>
      <c r="I146" s="97"/>
      <c r="J146" s="31"/>
      <c r="K146" s="31"/>
      <c r="L146" s="31"/>
      <c r="M146" s="32"/>
      <c r="N146" s="32"/>
      <c r="O146" s="31"/>
      <c r="P146" s="31"/>
      <c r="Q146" s="31"/>
      <c r="R146" s="31"/>
      <c r="S146" s="31">
        <v>62.15942028985507</v>
      </c>
      <c r="T146" s="100">
        <f t="shared" si="9"/>
        <v>107.02734481815696</v>
      </c>
      <c r="U146" s="113">
        <f t="shared" si="10"/>
        <v>2</v>
      </c>
      <c r="V146" s="97">
        <f t="shared" si="11"/>
        <v>-1230.7126981657054</v>
      </c>
      <c r="W146" s="109">
        <f t="shared" si="12"/>
        <v>107.02734481815696</v>
      </c>
    </row>
    <row r="147" spans="1:23" ht="12.75">
      <c r="A147" s="98" t="s">
        <v>190</v>
      </c>
      <c r="B147" s="180" t="s">
        <v>883</v>
      </c>
      <c r="C147" s="164"/>
      <c r="D147" s="97"/>
      <c r="E147" s="99"/>
      <c r="F147" s="97">
        <v>45.14062319008457</v>
      </c>
      <c r="G147" s="31"/>
      <c r="H147" s="97">
        <v>61.84905660377359</v>
      </c>
      <c r="I147" s="97"/>
      <c r="J147" s="31"/>
      <c r="K147" s="31"/>
      <c r="L147" s="31"/>
      <c r="M147" s="32"/>
      <c r="N147" s="32"/>
      <c r="O147" s="31"/>
      <c r="P147" s="31"/>
      <c r="Q147" s="31"/>
      <c r="R147" s="31"/>
      <c r="S147" s="31"/>
      <c r="T147" s="100">
        <f t="shared" si="9"/>
        <v>106.98967979385816</v>
      </c>
      <c r="U147" s="113">
        <f t="shared" si="10"/>
        <v>2</v>
      </c>
      <c r="V147" s="97">
        <f t="shared" si="11"/>
        <v>-1230.7503631900042</v>
      </c>
      <c r="W147" s="109">
        <f t="shared" si="12"/>
        <v>106.98967979385816</v>
      </c>
    </row>
    <row r="148" spans="1:23" ht="12.75">
      <c r="A148" s="98" t="s">
        <v>191</v>
      </c>
      <c r="B148" s="180" t="s">
        <v>914</v>
      </c>
      <c r="C148" s="164">
        <v>1981</v>
      </c>
      <c r="D148" s="97"/>
      <c r="E148" s="230"/>
      <c r="F148" s="97"/>
      <c r="G148" s="31"/>
      <c r="H148" s="97"/>
      <c r="I148" s="97">
        <v>105.93433319821646</v>
      </c>
      <c r="J148" s="31"/>
      <c r="K148" s="31"/>
      <c r="L148" s="31"/>
      <c r="M148" s="32"/>
      <c r="N148" s="32"/>
      <c r="O148" s="31"/>
      <c r="P148" s="31"/>
      <c r="Q148" s="31"/>
      <c r="R148" s="31"/>
      <c r="S148" s="31"/>
      <c r="T148" s="100">
        <f t="shared" si="9"/>
        <v>105.93433319821646</v>
      </c>
      <c r="U148" s="113">
        <f t="shared" si="10"/>
        <v>1</v>
      </c>
      <c r="V148" s="97">
        <f t="shared" si="11"/>
        <v>-1231.8057097856458</v>
      </c>
      <c r="W148" s="109">
        <f t="shared" si="12"/>
        <v>105.93433319821646</v>
      </c>
    </row>
    <row r="149" spans="1:23" ht="12.75">
      <c r="A149" s="98" t="s">
        <v>192</v>
      </c>
      <c r="B149" s="180" t="s">
        <v>915</v>
      </c>
      <c r="C149" s="164">
        <v>1977</v>
      </c>
      <c r="D149" s="97"/>
      <c r="E149" s="99"/>
      <c r="F149" s="97"/>
      <c r="G149" s="31"/>
      <c r="H149" s="97"/>
      <c r="I149" s="97">
        <v>105.93433319821646</v>
      </c>
      <c r="J149" s="31"/>
      <c r="K149" s="31"/>
      <c r="L149" s="31"/>
      <c r="M149" s="32"/>
      <c r="N149" s="32"/>
      <c r="O149" s="31"/>
      <c r="P149" s="31"/>
      <c r="Q149" s="31"/>
      <c r="R149" s="31"/>
      <c r="S149" s="31"/>
      <c r="T149" s="100">
        <f t="shared" si="9"/>
        <v>105.93433319821646</v>
      </c>
      <c r="U149" s="113">
        <f t="shared" si="10"/>
        <v>1</v>
      </c>
      <c r="V149" s="97">
        <f t="shared" si="11"/>
        <v>-1231.8057097856458</v>
      </c>
      <c r="W149" s="109">
        <f t="shared" si="12"/>
        <v>105.93433319821646</v>
      </c>
    </row>
    <row r="150" spans="1:23" ht="12.75">
      <c r="A150" s="98" t="s">
        <v>193</v>
      </c>
      <c r="B150" s="180" t="s">
        <v>971</v>
      </c>
      <c r="C150" s="164"/>
      <c r="D150" s="97"/>
      <c r="E150" s="99"/>
      <c r="F150" s="97"/>
      <c r="G150" s="31"/>
      <c r="H150" s="97"/>
      <c r="I150" s="97"/>
      <c r="J150" s="31"/>
      <c r="K150" s="31"/>
      <c r="L150" s="31"/>
      <c r="M150" s="32"/>
      <c r="N150" s="32">
        <v>105.8798499358278</v>
      </c>
      <c r="O150" s="31"/>
      <c r="P150" s="31"/>
      <c r="Q150" s="31"/>
      <c r="R150" s="31"/>
      <c r="S150" s="31"/>
      <c r="T150" s="100">
        <f t="shared" si="9"/>
        <v>105.8798499358278</v>
      </c>
      <c r="U150" s="113">
        <f t="shared" si="10"/>
        <v>1</v>
      </c>
      <c r="V150" s="97">
        <f t="shared" si="11"/>
        <v>-1231.8601930480345</v>
      </c>
      <c r="W150" s="109">
        <f t="shared" si="12"/>
        <v>105.8798499358278</v>
      </c>
    </row>
    <row r="151" spans="1:23" ht="12.75">
      <c r="A151" s="98" t="s">
        <v>194</v>
      </c>
      <c r="B151" s="180" t="s">
        <v>916</v>
      </c>
      <c r="C151" s="164"/>
      <c r="D151" s="97"/>
      <c r="E151" s="99"/>
      <c r="F151" s="97"/>
      <c r="G151" s="31"/>
      <c r="H151" s="97"/>
      <c r="I151" s="97">
        <v>104.93589743589743</v>
      </c>
      <c r="J151" s="31"/>
      <c r="K151" s="31"/>
      <c r="L151" s="31"/>
      <c r="M151" s="32"/>
      <c r="N151" s="32"/>
      <c r="O151" s="31"/>
      <c r="P151" s="31"/>
      <c r="Q151" s="31"/>
      <c r="R151" s="31"/>
      <c r="S151" s="31"/>
      <c r="T151" s="100">
        <f t="shared" si="9"/>
        <v>104.93589743589743</v>
      </c>
      <c r="U151" s="113">
        <f t="shared" si="10"/>
        <v>1</v>
      </c>
      <c r="V151" s="97">
        <f t="shared" si="11"/>
        <v>-1232.804145547965</v>
      </c>
      <c r="W151" s="109">
        <f t="shared" si="12"/>
        <v>104.93589743589743</v>
      </c>
    </row>
    <row r="152" spans="1:23" ht="12.75">
      <c r="A152" s="98" t="s">
        <v>195</v>
      </c>
      <c r="B152" s="180" t="s">
        <v>822</v>
      </c>
      <c r="C152" s="164">
        <v>1974</v>
      </c>
      <c r="D152" s="97"/>
      <c r="E152" s="99"/>
      <c r="F152" s="97"/>
      <c r="G152" s="31"/>
      <c r="H152" s="97"/>
      <c r="I152" s="97"/>
      <c r="J152" s="31"/>
      <c r="K152" s="31"/>
      <c r="L152" s="31"/>
      <c r="M152" s="32">
        <v>104.86153846153847</v>
      </c>
      <c r="N152" s="32"/>
      <c r="O152" s="31"/>
      <c r="P152" s="31"/>
      <c r="Q152" s="31"/>
      <c r="R152" s="31"/>
      <c r="S152" s="31"/>
      <c r="T152" s="100">
        <f t="shared" si="9"/>
        <v>104.86153846153847</v>
      </c>
      <c r="U152" s="113">
        <f t="shared" si="10"/>
        <v>1</v>
      </c>
      <c r="V152" s="97">
        <f t="shared" si="11"/>
        <v>-1232.878504522324</v>
      </c>
      <c r="W152" s="109">
        <f t="shared" si="12"/>
        <v>104.86153846153847</v>
      </c>
    </row>
    <row r="153" spans="1:23" ht="12.75">
      <c r="A153" s="98" t="s">
        <v>196</v>
      </c>
      <c r="B153" s="180" t="s">
        <v>798</v>
      </c>
      <c r="C153" s="164"/>
      <c r="D153" s="97"/>
      <c r="E153" s="99"/>
      <c r="F153" s="97"/>
      <c r="G153" s="31"/>
      <c r="H153" s="97"/>
      <c r="I153" s="97"/>
      <c r="J153" s="31"/>
      <c r="K153" s="31"/>
      <c r="L153" s="31"/>
      <c r="M153" s="32"/>
      <c r="N153" s="32"/>
      <c r="O153" s="31">
        <v>104.82408660351827</v>
      </c>
      <c r="P153" s="31"/>
      <c r="Q153" s="31"/>
      <c r="R153" s="31"/>
      <c r="S153" s="31"/>
      <c r="T153" s="100">
        <f t="shared" si="9"/>
        <v>104.82408660351827</v>
      </c>
      <c r="U153" s="113">
        <f t="shared" si="10"/>
        <v>1</v>
      </c>
      <c r="V153" s="97">
        <f t="shared" si="11"/>
        <v>-1232.9159563803441</v>
      </c>
      <c r="W153" s="109">
        <f t="shared" si="12"/>
        <v>104.82408660351827</v>
      </c>
    </row>
    <row r="154" spans="1:23" ht="12.75">
      <c r="A154" s="98" t="s">
        <v>197</v>
      </c>
      <c r="B154" s="180" t="s">
        <v>972</v>
      </c>
      <c r="C154" s="164"/>
      <c r="D154" s="97"/>
      <c r="E154" s="99"/>
      <c r="F154" s="97"/>
      <c r="G154" s="31"/>
      <c r="H154" s="97"/>
      <c r="I154" s="97"/>
      <c r="J154" s="31"/>
      <c r="K154" s="31"/>
      <c r="L154" s="31"/>
      <c r="M154" s="32"/>
      <c r="N154" s="32">
        <v>104.17238719629772</v>
      </c>
      <c r="O154" s="31"/>
      <c r="P154" s="31"/>
      <c r="Q154" s="31"/>
      <c r="R154" s="31"/>
      <c r="S154" s="31"/>
      <c r="T154" s="100">
        <f t="shared" si="9"/>
        <v>104.17238719629772</v>
      </c>
      <c r="U154" s="113">
        <f t="shared" si="10"/>
        <v>1</v>
      </c>
      <c r="V154" s="97">
        <f t="shared" si="11"/>
        <v>-1233.5676557875647</v>
      </c>
      <c r="W154" s="109">
        <f t="shared" si="12"/>
        <v>104.17238719629772</v>
      </c>
    </row>
    <row r="155" spans="1:23" ht="12.75">
      <c r="A155" s="98" t="s">
        <v>198</v>
      </c>
      <c r="B155" s="180" t="s">
        <v>782</v>
      </c>
      <c r="C155" s="164">
        <v>1988</v>
      </c>
      <c r="D155" s="97"/>
      <c r="E155" s="99"/>
      <c r="F155" s="97"/>
      <c r="G155" s="31"/>
      <c r="H155" s="97"/>
      <c r="I155" s="97">
        <v>103.62919132149901</v>
      </c>
      <c r="J155" s="31"/>
      <c r="K155" s="31"/>
      <c r="L155" s="31"/>
      <c r="M155" s="32"/>
      <c r="N155" s="32"/>
      <c r="O155" s="31"/>
      <c r="P155" s="31"/>
      <c r="Q155" s="31"/>
      <c r="R155" s="31"/>
      <c r="S155" s="31"/>
      <c r="T155" s="100">
        <f t="shared" si="9"/>
        <v>103.62919132149901</v>
      </c>
      <c r="U155" s="113">
        <f t="shared" si="10"/>
        <v>1</v>
      </c>
      <c r="V155" s="97">
        <f t="shared" si="11"/>
        <v>-1234.1108516623633</v>
      </c>
      <c r="W155" s="109">
        <f t="shared" si="12"/>
        <v>103.62919132149901</v>
      </c>
    </row>
    <row r="156" spans="1:23" ht="12.75">
      <c r="A156" s="98" t="s">
        <v>199</v>
      </c>
      <c r="B156" s="180" t="s">
        <v>917</v>
      </c>
      <c r="C156" s="164"/>
      <c r="D156" s="97"/>
      <c r="E156" s="99"/>
      <c r="F156" s="97"/>
      <c r="G156" s="31"/>
      <c r="H156" s="97"/>
      <c r="I156" s="97">
        <v>103.56326369728026</v>
      </c>
      <c r="J156" s="31"/>
      <c r="K156" s="31"/>
      <c r="L156" s="31"/>
      <c r="M156" s="32"/>
      <c r="N156" s="32"/>
      <c r="O156" s="31"/>
      <c r="P156" s="31"/>
      <c r="Q156" s="31"/>
      <c r="R156" s="31"/>
      <c r="S156" s="31"/>
      <c r="T156" s="100">
        <f t="shared" si="9"/>
        <v>103.56326369728026</v>
      </c>
      <c r="U156" s="113">
        <f t="shared" si="10"/>
        <v>1</v>
      </c>
      <c r="V156" s="97">
        <f t="shared" si="11"/>
        <v>-1234.1767792865821</v>
      </c>
      <c r="W156" s="109">
        <f t="shared" si="12"/>
        <v>103.56326369728026</v>
      </c>
    </row>
    <row r="157" spans="1:23" ht="12.75">
      <c r="A157" s="98" t="s">
        <v>200</v>
      </c>
      <c r="B157" s="180" t="s">
        <v>720</v>
      </c>
      <c r="C157" s="164">
        <v>2005</v>
      </c>
      <c r="D157" s="97"/>
      <c r="E157" s="99"/>
      <c r="F157" s="97"/>
      <c r="G157" s="31"/>
      <c r="H157" s="97">
        <v>50.528301886792455</v>
      </c>
      <c r="I157" s="97"/>
      <c r="J157" s="31"/>
      <c r="K157" s="31"/>
      <c r="L157" s="31"/>
      <c r="M157" s="32"/>
      <c r="N157" s="32"/>
      <c r="O157" s="31"/>
      <c r="P157" s="31"/>
      <c r="Q157" s="31"/>
      <c r="R157" s="31"/>
      <c r="S157" s="31">
        <v>52.59420289855072</v>
      </c>
      <c r="T157" s="100">
        <f t="shared" si="9"/>
        <v>103.12250478534318</v>
      </c>
      <c r="U157" s="113">
        <f t="shared" si="10"/>
        <v>2</v>
      </c>
      <c r="V157" s="97">
        <f t="shared" si="11"/>
        <v>-1234.6175381985192</v>
      </c>
      <c r="W157" s="109">
        <f t="shared" si="12"/>
        <v>103.12250478534318</v>
      </c>
    </row>
    <row r="158" spans="1:23" ht="12.75">
      <c r="A158" s="98" t="s">
        <v>201</v>
      </c>
      <c r="B158" s="180" t="s">
        <v>813</v>
      </c>
      <c r="C158" s="164"/>
      <c r="D158" s="97"/>
      <c r="E158" s="99"/>
      <c r="F158" s="97">
        <v>103</v>
      </c>
      <c r="G158" s="31"/>
      <c r="H158" s="97"/>
      <c r="I158" s="97"/>
      <c r="J158" s="31"/>
      <c r="K158" s="31"/>
      <c r="L158" s="31"/>
      <c r="M158" s="32"/>
      <c r="N158" s="32"/>
      <c r="O158" s="31"/>
      <c r="P158" s="31"/>
      <c r="Q158" s="31"/>
      <c r="R158" s="31"/>
      <c r="S158" s="31"/>
      <c r="T158" s="100">
        <f t="shared" si="9"/>
        <v>103</v>
      </c>
      <c r="U158" s="113">
        <f t="shared" si="10"/>
        <v>1</v>
      </c>
      <c r="V158" s="97">
        <f t="shared" si="11"/>
        <v>-1234.7400429838624</v>
      </c>
      <c r="W158" s="109">
        <f t="shared" si="12"/>
        <v>103</v>
      </c>
    </row>
    <row r="159" spans="1:23" ht="12.75">
      <c r="A159" s="98" t="s">
        <v>202</v>
      </c>
      <c r="B159" s="180" t="s">
        <v>1018</v>
      </c>
      <c r="C159" s="164"/>
      <c r="D159" s="97"/>
      <c r="E159" s="99"/>
      <c r="F159" s="97"/>
      <c r="G159" s="31"/>
      <c r="H159" s="97"/>
      <c r="I159" s="97"/>
      <c r="J159" s="31"/>
      <c r="K159" s="31"/>
      <c r="L159" s="31"/>
      <c r="M159" s="32"/>
      <c r="N159" s="32"/>
      <c r="O159" s="31"/>
      <c r="P159" s="31"/>
      <c r="Q159" s="31"/>
      <c r="R159" s="31">
        <v>102.07291852380102</v>
      </c>
      <c r="S159" s="31"/>
      <c r="T159" s="100">
        <f t="shared" si="9"/>
        <v>102.07291852380102</v>
      </c>
      <c r="U159" s="113">
        <f t="shared" si="10"/>
        <v>1</v>
      </c>
      <c r="V159" s="97">
        <f t="shared" si="11"/>
        <v>-1235.6671244600614</v>
      </c>
      <c r="W159" s="109">
        <f t="shared" si="12"/>
        <v>102.07291852380102</v>
      </c>
    </row>
    <row r="160" spans="1:23" ht="12.75">
      <c r="A160" s="98" t="s">
        <v>203</v>
      </c>
      <c r="B160" s="180" t="s">
        <v>973</v>
      </c>
      <c r="C160" s="164"/>
      <c r="D160" s="97"/>
      <c r="E160" s="99"/>
      <c r="F160" s="97"/>
      <c r="G160" s="31"/>
      <c r="H160" s="97"/>
      <c r="I160" s="97"/>
      <c r="J160" s="31"/>
      <c r="K160" s="31"/>
      <c r="L160" s="31"/>
      <c r="M160" s="32"/>
      <c r="N160" s="32">
        <v>101.58682523460001</v>
      </c>
      <c r="O160" s="31"/>
      <c r="P160" s="31"/>
      <c r="Q160" s="31"/>
      <c r="R160" s="31"/>
      <c r="S160" s="31"/>
      <c r="T160" s="100">
        <f t="shared" si="9"/>
        <v>101.58682523460001</v>
      </c>
      <c r="U160" s="113">
        <f t="shared" si="10"/>
        <v>1</v>
      </c>
      <c r="V160" s="97">
        <f t="shared" si="11"/>
        <v>-1236.1532177492625</v>
      </c>
      <c r="W160" s="109">
        <f t="shared" si="12"/>
        <v>101.58682523460001</v>
      </c>
    </row>
    <row r="161" spans="1:23" ht="12.75">
      <c r="A161" s="98" t="s">
        <v>204</v>
      </c>
      <c r="B161" s="180" t="s">
        <v>716</v>
      </c>
      <c r="C161" s="164">
        <v>1972</v>
      </c>
      <c r="D161" s="97"/>
      <c r="E161" s="99">
        <v>55.07907091672844</v>
      </c>
      <c r="F161" s="97">
        <v>46.36631302896651</v>
      </c>
      <c r="G161" s="31"/>
      <c r="H161" s="97"/>
      <c r="I161" s="97"/>
      <c r="J161" s="31"/>
      <c r="K161" s="31"/>
      <c r="L161" s="31"/>
      <c r="M161" s="32"/>
      <c r="N161" s="32"/>
      <c r="O161" s="31"/>
      <c r="P161" s="31"/>
      <c r="Q161" s="31"/>
      <c r="R161" s="31"/>
      <c r="S161" s="31"/>
      <c r="T161" s="100">
        <f t="shared" si="9"/>
        <v>101.44538394569494</v>
      </c>
      <c r="U161" s="113">
        <f t="shared" si="10"/>
        <v>2</v>
      </c>
      <c r="V161" s="97">
        <f t="shared" si="11"/>
        <v>-1236.2946590381675</v>
      </c>
      <c r="W161" s="109">
        <f t="shared" si="12"/>
        <v>101.44538394569494</v>
      </c>
    </row>
    <row r="162" spans="1:23" ht="12.75">
      <c r="A162" s="98" t="s">
        <v>205</v>
      </c>
      <c r="B162" s="180" t="s">
        <v>985</v>
      </c>
      <c r="C162" s="164"/>
      <c r="D162" s="97"/>
      <c r="E162" s="99"/>
      <c r="F162" s="97"/>
      <c r="G162" s="31"/>
      <c r="H162" s="97"/>
      <c r="I162" s="97"/>
      <c r="J162" s="31"/>
      <c r="K162" s="31"/>
      <c r="L162" s="31"/>
      <c r="M162" s="32"/>
      <c r="N162" s="32"/>
      <c r="O162" s="31">
        <v>101.25387797311271</v>
      </c>
      <c r="P162" s="31"/>
      <c r="Q162" s="31"/>
      <c r="R162" s="31"/>
      <c r="S162" s="31"/>
      <c r="T162" s="100">
        <f t="shared" si="9"/>
        <v>101.25387797311271</v>
      </c>
      <c r="U162" s="113">
        <f t="shared" si="10"/>
        <v>1</v>
      </c>
      <c r="V162" s="97">
        <f t="shared" si="11"/>
        <v>-1236.4861650107496</v>
      </c>
      <c r="W162" s="109">
        <f t="shared" si="12"/>
        <v>101.25387797311271</v>
      </c>
    </row>
    <row r="163" spans="1:23" ht="12.75">
      <c r="A163" s="98" t="s">
        <v>206</v>
      </c>
      <c r="B163" s="180" t="s">
        <v>900</v>
      </c>
      <c r="C163" s="247">
        <v>1970</v>
      </c>
      <c r="D163" s="97"/>
      <c r="E163" s="99"/>
      <c r="F163" s="97"/>
      <c r="G163" s="31"/>
      <c r="H163" s="97">
        <v>101</v>
      </c>
      <c r="I163" s="97"/>
      <c r="J163" s="31"/>
      <c r="K163" s="31"/>
      <c r="L163" s="31"/>
      <c r="M163" s="32"/>
      <c r="N163" s="32"/>
      <c r="O163" s="31"/>
      <c r="P163" s="31"/>
      <c r="Q163" s="31"/>
      <c r="R163" s="31"/>
      <c r="S163" s="31"/>
      <c r="T163" s="100">
        <f t="shared" si="9"/>
        <v>101</v>
      </c>
      <c r="U163" s="113">
        <f t="shared" si="10"/>
        <v>1</v>
      </c>
      <c r="V163" s="97">
        <f t="shared" si="11"/>
        <v>-1236.7400429838624</v>
      </c>
      <c r="W163" s="109">
        <f t="shared" si="12"/>
        <v>101</v>
      </c>
    </row>
    <row r="164" spans="1:23" ht="12.75">
      <c r="A164" s="98" t="s">
        <v>207</v>
      </c>
      <c r="B164" s="180" t="s">
        <v>799</v>
      </c>
      <c r="C164" s="164"/>
      <c r="D164" s="97"/>
      <c r="E164" s="99"/>
      <c r="F164" s="97"/>
      <c r="G164" s="31"/>
      <c r="H164" s="97"/>
      <c r="I164" s="97"/>
      <c r="J164" s="31"/>
      <c r="K164" s="31"/>
      <c r="L164" s="31"/>
      <c r="M164" s="32"/>
      <c r="N164" s="32"/>
      <c r="O164" s="31">
        <v>100.9202059202059</v>
      </c>
      <c r="P164" s="31"/>
      <c r="Q164" s="31"/>
      <c r="R164" s="31"/>
      <c r="S164" s="31"/>
      <c r="T164" s="100">
        <f t="shared" si="9"/>
        <v>100.9202059202059</v>
      </c>
      <c r="U164" s="113">
        <f t="shared" si="10"/>
        <v>1</v>
      </c>
      <c r="V164" s="97">
        <f t="shared" si="11"/>
        <v>-1236.8198370636565</v>
      </c>
      <c r="W164" s="109">
        <f t="shared" si="12"/>
        <v>100.9202059202059</v>
      </c>
    </row>
    <row r="165" spans="1:23" ht="12.75">
      <c r="A165" s="98" t="s">
        <v>208</v>
      </c>
      <c r="B165" s="180" t="s">
        <v>800</v>
      </c>
      <c r="C165" s="164">
        <v>1974</v>
      </c>
      <c r="D165" s="97"/>
      <c r="E165" s="230"/>
      <c r="F165" s="97"/>
      <c r="G165" s="31"/>
      <c r="H165" s="97"/>
      <c r="I165" s="97"/>
      <c r="J165" s="31"/>
      <c r="K165" s="31"/>
      <c r="L165" s="31"/>
      <c r="M165" s="32"/>
      <c r="N165" s="32"/>
      <c r="O165" s="31">
        <v>99.79396475212373</v>
      </c>
      <c r="P165" s="31"/>
      <c r="Q165" s="31"/>
      <c r="R165" s="31"/>
      <c r="S165" s="31"/>
      <c r="T165" s="100">
        <f t="shared" si="9"/>
        <v>99.79396475212373</v>
      </c>
      <c r="U165" s="113">
        <f t="shared" si="10"/>
        <v>1</v>
      </c>
      <c r="V165" s="97">
        <f t="shared" si="11"/>
        <v>-1237.9460782317387</v>
      </c>
      <c r="W165" s="109">
        <f t="shared" si="12"/>
        <v>99.79396475212373</v>
      </c>
    </row>
    <row r="166" spans="1:23" ht="12.75">
      <c r="A166" s="98" t="s">
        <v>209</v>
      </c>
      <c r="B166" s="180" t="s">
        <v>918</v>
      </c>
      <c r="C166" s="164">
        <v>1978</v>
      </c>
      <c r="D166" s="97"/>
      <c r="E166" s="99"/>
      <c r="F166" s="97"/>
      <c r="G166" s="31"/>
      <c r="H166" s="97"/>
      <c r="I166" s="97">
        <v>99.34131736526946</v>
      </c>
      <c r="J166" s="31"/>
      <c r="K166" s="31"/>
      <c r="L166" s="31"/>
      <c r="M166" s="32"/>
      <c r="N166" s="32"/>
      <c r="O166" s="31"/>
      <c r="P166" s="31"/>
      <c r="Q166" s="31"/>
      <c r="R166" s="31"/>
      <c r="S166" s="31"/>
      <c r="T166" s="100">
        <f t="shared" si="9"/>
        <v>99.34131736526946</v>
      </c>
      <c r="U166" s="113">
        <f t="shared" si="10"/>
        <v>1</v>
      </c>
      <c r="V166" s="97">
        <f t="shared" si="11"/>
        <v>-1238.3987256185928</v>
      </c>
      <c r="W166" s="109">
        <f t="shared" si="12"/>
        <v>99.34131736526946</v>
      </c>
    </row>
    <row r="167" spans="1:23" ht="12.75">
      <c r="A167" s="98" t="s">
        <v>210</v>
      </c>
      <c r="B167" s="180" t="s">
        <v>836</v>
      </c>
      <c r="C167" s="164"/>
      <c r="D167" s="97">
        <v>99.15584415584412</v>
      </c>
      <c r="E167" s="99"/>
      <c r="F167" s="97"/>
      <c r="G167" s="31"/>
      <c r="H167" s="97"/>
      <c r="I167" s="97"/>
      <c r="J167" s="31"/>
      <c r="K167" s="31"/>
      <c r="L167" s="31"/>
      <c r="M167" s="32"/>
      <c r="N167" s="32"/>
      <c r="O167" s="31"/>
      <c r="P167" s="31"/>
      <c r="Q167" s="31"/>
      <c r="R167" s="31"/>
      <c r="S167" s="31"/>
      <c r="T167" s="100">
        <f t="shared" si="9"/>
        <v>99.15584415584412</v>
      </c>
      <c r="U167" s="113">
        <f t="shared" si="10"/>
        <v>1</v>
      </c>
      <c r="V167" s="97">
        <f t="shared" si="11"/>
        <v>-1238.5841988280183</v>
      </c>
      <c r="W167" s="109">
        <f t="shared" si="12"/>
        <v>99.15584415584412</v>
      </c>
    </row>
    <row r="168" spans="1:23" ht="12.75">
      <c r="A168" s="98" t="s">
        <v>211</v>
      </c>
      <c r="B168" s="180" t="s">
        <v>789</v>
      </c>
      <c r="C168" s="164">
        <v>1959</v>
      </c>
      <c r="D168" s="97"/>
      <c r="E168" s="99"/>
      <c r="F168" s="97"/>
      <c r="G168" s="31"/>
      <c r="H168" s="97"/>
      <c r="I168" s="97">
        <v>99.10447761194031</v>
      </c>
      <c r="J168" s="31"/>
      <c r="K168" s="31"/>
      <c r="L168" s="31"/>
      <c r="M168" s="32"/>
      <c r="N168" s="32"/>
      <c r="O168" s="31"/>
      <c r="P168" s="31"/>
      <c r="Q168" s="31"/>
      <c r="R168" s="31"/>
      <c r="S168" s="31"/>
      <c r="T168" s="100">
        <f t="shared" si="9"/>
        <v>99.10447761194031</v>
      </c>
      <c r="U168" s="113">
        <f t="shared" si="10"/>
        <v>1</v>
      </c>
      <c r="V168" s="97">
        <f t="shared" si="11"/>
        <v>-1238.635565371922</v>
      </c>
      <c r="W168" s="109">
        <f t="shared" si="12"/>
        <v>99.10447761194031</v>
      </c>
    </row>
    <row r="169" spans="1:23" ht="12.75">
      <c r="A169" s="98" t="s">
        <v>212</v>
      </c>
      <c r="B169" s="180" t="s">
        <v>724</v>
      </c>
      <c r="C169" s="247">
        <v>2008</v>
      </c>
      <c r="D169" s="97">
        <v>70.67342073897495</v>
      </c>
      <c r="E169" s="99">
        <v>27.01560316721006</v>
      </c>
      <c r="F169" s="97"/>
      <c r="G169" s="31"/>
      <c r="H169" s="97"/>
      <c r="I169" s="97"/>
      <c r="J169" s="31"/>
      <c r="K169" s="31"/>
      <c r="L169" s="31"/>
      <c r="M169" s="32"/>
      <c r="N169" s="32"/>
      <c r="O169" s="31"/>
      <c r="P169" s="31"/>
      <c r="Q169" s="31"/>
      <c r="R169" s="31"/>
      <c r="S169" s="31"/>
      <c r="T169" s="100">
        <f t="shared" si="9"/>
        <v>97.68902390618501</v>
      </c>
      <c r="U169" s="113">
        <f t="shared" si="10"/>
        <v>2</v>
      </c>
      <c r="V169" s="97">
        <f t="shared" si="11"/>
        <v>-1240.0510190776774</v>
      </c>
      <c r="W169" s="109">
        <f t="shared" si="12"/>
        <v>97.68902390618501</v>
      </c>
    </row>
    <row r="170" spans="1:23" ht="12.75">
      <c r="A170" s="98" t="s">
        <v>213</v>
      </c>
      <c r="B170" s="180" t="s">
        <v>814</v>
      </c>
      <c r="C170" s="164"/>
      <c r="D170" s="97"/>
      <c r="E170" s="99"/>
      <c r="F170" s="97">
        <v>97.4935064935065</v>
      </c>
      <c r="G170" s="31"/>
      <c r="H170" s="97"/>
      <c r="I170" s="97"/>
      <c r="J170" s="31"/>
      <c r="K170" s="31"/>
      <c r="L170" s="31"/>
      <c r="M170" s="32"/>
      <c r="N170" s="32"/>
      <c r="O170" s="31"/>
      <c r="P170" s="31"/>
      <c r="Q170" s="31"/>
      <c r="R170" s="31"/>
      <c r="S170" s="31"/>
      <c r="T170" s="100">
        <f t="shared" si="9"/>
        <v>97.4935064935065</v>
      </c>
      <c r="U170" s="113">
        <f t="shared" si="10"/>
        <v>1</v>
      </c>
      <c r="V170" s="97">
        <f t="shared" si="11"/>
        <v>-1240.246536490356</v>
      </c>
      <c r="W170" s="109">
        <f t="shared" si="12"/>
        <v>97.4935064935065</v>
      </c>
    </row>
    <row r="171" spans="1:23" ht="12.75">
      <c r="A171" s="98" t="s">
        <v>214</v>
      </c>
      <c r="B171" s="180" t="s">
        <v>825</v>
      </c>
      <c r="C171" s="164"/>
      <c r="D171" s="97"/>
      <c r="E171" s="99"/>
      <c r="F171" s="97"/>
      <c r="G171" s="31"/>
      <c r="H171" s="97">
        <v>96.75471698113208</v>
      </c>
      <c r="I171" s="97"/>
      <c r="J171" s="31"/>
      <c r="K171" s="31"/>
      <c r="L171" s="31"/>
      <c r="M171" s="32"/>
      <c r="N171" s="32"/>
      <c r="O171" s="31"/>
      <c r="P171" s="31"/>
      <c r="Q171" s="31"/>
      <c r="R171" s="31"/>
      <c r="S171" s="31"/>
      <c r="T171" s="100">
        <f t="shared" si="9"/>
        <v>96.75471698113208</v>
      </c>
      <c r="U171" s="113">
        <f t="shared" si="10"/>
        <v>1</v>
      </c>
      <c r="V171" s="97">
        <f t="shared" si="11"/>
        <v>-1240.9853260027303</v>
      </c>
      <c r="W171" s="109">
        <f t="shared" si="12"/>
        <v>96.75471698113208</v>
      </c>
    </row>
    <row r="172" spans="1:23" ht="12.75">
      <c r="A172" s="98" t="s">
        <v>215</v>
      </c>
      <c r="B172" s="180" t="s">
        <v>920</v>
      </c>
      <c r="C172" s="164"/>
      <c r="D172" s="97"/>
      <c r="E172" s="99"/>
      <c r="F172" s="97"/>
      <c r="G172" s="31"/>
      <c r="H172" s="97"/>
      <c r="I172" s="97">
        <v>96.06745604592753</v>
      </c>
      <c r="J172" s="31"/>
      <c r="K172" s="31"/>
      <c r="L172" s="31"/>
      <c r="M172" s="32"/>
      <c r="N172" s="32"/>
      <c r="O172" s="31"/>
      <c r="P172" s="31"/>
      <c r="Q172" s="31"/>
      <c r="R172" s="31"/>
      <c r="S172" s="31"/>
      <c r="T172" s="100">
        <f t="shared" si="9"/>
        <v>96.06745604592753</v>
      </c>
      <c r="U172" s="113">
        <f t="shared" si="10"/>
        <v>1</v>
      </c>
      <c r="V172" s="97">
        <f t="shared" si="11"/>
        <v>-1241.672586937935</v>
      </c>
      <c r="W172" s="109">
        <f t="shared" si="12"/>
        <v>96.06745604592753</v>
      </c>
    </row>
    <row r="173" spans="1:23" ht="12.75">
      <c r="A173" s="98" t="s">
        <v>216</v>
      </c>
      <c r="B173" s="180" t="s">
        <v>801</v>
      </c>
      <c r="C173" s="164">
        <v>1979</v>
      </c>
      <c r="D173" s="97"/>
      <c r="E173" s="99"/>
      <c r="F173" s="97"/>
      <c r="G173" s="31"/>
      <c r="H173" s="97"/>
      <c r="I173" s="97"/>
      <c r="J173" s="31"/>
      <c r="K173" s="31"/>
      <c r="L173" s="31"/>
      <c r="M173" s="32"/>
      <c r="N173" s="32"/>
      <c r="O173" s="31">
        <v>96.04660965915933</v>
      </c>
      <c r="P173" s="31"/>
      <c r="Q173" s="31"/>
      <c r="R173" s="31"/>
      <c r="S173" s="31"/>
      <c r="T173" s="100">
        <f t="shared" si="9"/>
        <v>96.04660965915933</v>
      </c>
      <c r="U173" s="113">
        <f t="shared" si="10"/>
        <v>1</v>
      </c>
      <c r="V173" s="97">
        <f t="shared" si="11"/>
        <v>-1241.6934333247032</v>
      </c>
      <c r="W173" s="109">
        <f t="shared" si="12"/>
        <v>96.04660965915933</v>
      </c>
    </row>
    <row r="174" spans="1:23" ht="12.75">
      <c r="A174" s="98" t="s">
        <v>217</v>
      </c>
      <c r="B174" s="180" t="s">
        <v>921</v>
      </c>
      <c r="C174" s="164"/>
      <c r="D174" s="97"/>
      <c r="E174" s="99"/>
      <c r="F174" s="97"/>
      <c r="G174" s="31"/>
      <c r="H174" s="97"/>
      <c r="I174" s="97">
        <v>95.71428571428572</v>
      </c>
      <c r="J174" s="31"/>
      <c r="K174" s="31"/>
      <c r="L174" s="31"/>
      <c r="M174" s="32"/>
      <c r="N174" s="32"/>
      <c r="O174" s="31"/>
      <c r="P174" s="31"/>
      <c r="Q174" s="31"/>
      <c r="R174" s="31"/>
      <c r="S174" s="31"/>
      <c r="T174" s="100">
        <f t="shared" si="9"/>
        <v>95.71428571428572</v>
      </c>
      <c r="U174" s="113">
        <f t="shared" si="10"/>
        <v>1</v>
      </c>
      <c r="V174" s="97">
        <f t="shared" si="11"/>
        <v>-1242.0257572695766</v>
      </c>
      <c r="W174" s="109">
        <f t="shared" si="12"/>
        <v>95.71428571428572</v>
      </c>
    </row>
    <row r="175" spans="1:23" ht="12.75">
      <c r="A175" s="98" t="s">
        <v>218</v>
      </c>
      <c r="B175" s="180" t="s">
        <v>922</v>
      </c>
      <c r="C175" s="164"/>
      <c r="D175" s="97"/>
      <c r="E175" s="99"/>
      <c r="F175" s="97"/>
      <c r="G175" s="31"/>
      <c r="H175" s="97"/>
      <c r="I175" s="97">
        <v>95.44483985765125</v>
      </c>
      <c r="J175" s="31"/>
      <c r="K175" s="31"/>
      <c r="L175" s="31"/>
      <c r="M175" s="32"/>
      <c r="N175" s="32"/>
      <c r="O175" s="31"/>
      <c r="P175" s="31"/>
      <c r="Q175" s="31"/>
      <c r="R175" s="31"/>
      <c r="S175" s="31"/>
      <c r="T175" s="100">
        <f t="shared" si="9"/>
        <v>95.44483985765125</v>
      </c>
      <c r="U175" s="113">
        <f t="shared" si="10"/>
        <v>1</v>
      </c>
      <c r="V175" s="97">
        <f t="shared" si="11"/>
        <v>-1242.2952031262112</v>
      </c>
      <c r="W175" s="109">
        <f t="shared" si="12"/>
        <v>95.44483985765125</v>
      </c>
    </row>
    <row r="176" spans="1:23" ht="12.75">
      <c r="A176" s="98" t="s">
        <v>219</v>
      </c>
      <c r="B176" s="180" t="s">
        <v>808</v>
      </c>
      <c r="C176" s="164">
        <v>2007</v>
      </c>
      <c r="D176" s="97"/>
      <c r="E176" s="99"/>
      <c r="F176" s="97"/>
      <c r="G176" s="31"/>
      <c r="H176" s="97"/>
      <c r="I176" s="97"/>
      <c r="J176" s="31">
        <v>94.16772696004294</v>
      </c>
      <c r="K176" s="31"/>
      <c r="L176" s="31"/>
      <c r="M176" s="32"/>
      <c r="N176" s="32"/>
      <c r="O176" s="31"/>
      <c r="P176" s="31"/>
      <c r="Q176" s="31"/>
      <c r="R176" s="31"/>
      <c r="S176" s="31"/>
      <c r="T176" s="100">
        <f t="shared" si="9"/>
        <v>94.16772696004294</v>
      </c>
      <c r="U176" s="113">
        <f t="shared" si="10"/>
        <v>1</v>
      </c>
      <c r="V176" s="97">
        <f t="shared" si="11"/>
        <v>-1243.5723160238194</v>
      </c>
      <c r="W176" s="109">
        <f t="shared" si="12"/>
        <v>94.16772696004294</v>
      </c>
    </row>
    <row r="177" spans="1:23" ht="12.75">
      <c r="A177" s="98" t="s">
        <v>220</v>
      </c>
      <c r="B177" s="180" t="s">
        <v>867</v>
      </c>
      <c r="C177" s="164">
        <v>1964</v>
      </c>
      <c r="D177" s="97"/>
      <c r="E177" s="99">
        <v>93.16867469879519</v>
      </c>
      <c r="F177" s="97"/>
      <c r="G177" s="31"/>
      <c r="H177" s="97"/>
      <c r="I177" s="97"/>
      <c r="J177" s="31"/>
      <c r="K177" s="31"/>
      <c r="L177" s="31"/>
      <c r="M177" s="32"/>
      <c r="N177" s="32"/>
      <c r="O177" s="31"/>
      <c r="P177" s="31"/>
      <c r="Q177" s="31"/>
      <c r="R177" s="31"/>
      <c r="S177" s="31"/>
      <c r="T177" s="100">
        <f t="shared" si="9"/>
        <v>93.16867469879519</v>
      </c>
      <c r="U177" s="113">
        <f t="shared" si="10"/>
        <v>1</v>
      </c>
      <c r="V177" s="97">
        <f t="shared" si="11"/>
        <v>-1244.5713682850671</v>
      </c>
      <c r="W177" s="109">
        <f t="shared" si="12"/>
        <v>93.16867469879519</v>
      </c>
    </row>
    <row r="178" spans="1:23" ht="12.75">
      <c r="A178" s="98" t="s">
        <v>221</v>
      </c>
      <c r="B178" s="180" t="s">
        <v>1019</v>
      </c>
      <c r="C178" s="164"/>
      <c r="D178" s="97"/>
      <c r="E178" s="99"/>
      <c r="F178" s="97"/>
      <c r="G178" s="31"/>
      <c r="H178" s="97"/>
      <c r="I178" s="97"/>
      <c r="J178" s="31"/>
      <c r="K178" s="31"/>
      <c r="L178" s="31"/>
      <c r="M178" s="32"/>
      <c r="N178" s="32"/>
      <c r="O178" s="31"/>
      <c r="P178" s="31"/>
      <c r="Q178" s="31"/>
      <c r="R178" s="31">
        <v>93.0940337224384</v>
      </c>
      <c r="S178" s="31"/>
      <c r="T178" s="100">
        <f t="shared" si="9"/>
        <v>93.0940337224384</v>
      </c>
      <c r="U178" s="113">
        <f t="shared" si="10"/>
        <v>1</v>
      </c>
      <c r="V178" s="97">
        <f t="shared" si="11"/>
        <v>-1244.646009261424</v>
      </c>
      <c r="W178" s="109">
        <f t="shared" si="12"/>
        <v>93.0940337224384</v>
      </c>
    </row>
    <row r="179" spans="1:23" ht="12.75">
      <c r="A179" s="98" t="s">
        <v>222</v>
      </c>
      <c r="B179" s="180" t="s">
        <v>666</v>
      </c>
      <c r="C179" s="164">
        <v>1969</v>
      </c>
      <c r="D179" s="97"/>
      <c r="E179" s="99"/>
      <c r="F179" s="97"/>
      <c r="G179" s="31"/>
      <c r="H179" s="97">
        <v>92.98113207547169</v>
      </c>
      <c r="I179" s="97"/>
      <c r="J179" s="31"/>
      <c r="K179" s="31"/>
      <c r="L179" s="31"/>
      <c r="M179" s="32"/>
      <c r="N179" s="32"/>
      <c r="O179" s="31"/>
      <c r="P179" s="31"/>
      <c r="Q179" s="31"/>
      <c r="R179" s="31"/>
      <c r="S179" s="31"/>
      <c r="T179" s="100">
        <f t="shared" si="9"/>
        <v>92.98113207547169</v>
      </c>
      <c r="U179" s="113">
        <f t="shared" si="10"/>
        <v>1</v>
      </c>
      <c r="V179" s="97">
        <f t="shared" si="11"/>
        <v>-1244.7589109083906</v>
      </c>
      <c r="W179" s="109">
        <f t="shared" si="12"/>
        <v>92.98113207547169</v>
      </c>
    </row>
    <row r="180" spans="1:23" ht="12.75">
      <c r="A180" s="98" t="s">
        <v>223</v>
      </c>
      <c r="B180" s="180" t="s">
        <v>773</v>
      </c>
      <c r="C180" s="164"/>
      <c r="D180" s="97"/>
      <c r="E180" s="99"/>
      <c r="F180" s="97"/>
      <c r="G180" s="31"/>
      <c r="H180" s="97"/>
      <c r="I180" s="97">
        <v>92.87727741491922</v>
      </c>
      <c r="J180" s="31"/>
      <c r="K180" s="31"/>
      <c r="L180" s="31"/>
      <c r="M180" s="32"/>
      <c r="N180" s="32"/>
      <c r="O180" s="31"/>
      <c r="P180" s="31"/>
      <c r="Q180" s="31"/>
      <c r="R180" s="31"/>
      <c r="S180" s="31"/>
      <c r="T180" s="100">
        <f t="shared" si="9"/>
        <v>92.87727741491922</v>
      </c>
      <c r="U180" s="113">
        <f t="shared" si="10"/>
        <v>1</v>
      </c>
      <c r="V180" s="97">
        <f t="shared" si="11"/>
        <v>-1244.8627655689431</v>
      </c>
      <c r="W180" s="109">
        <f t="shared" si="12"/>
        <v>92.87727741491922</v>
      </c>
    </row>
    <row r="181" spans="1:23" ht="12.75">
      <c r="A181" s="98" t="s">
        <v>224</v>
      </c>
      <c r="B181" s="180" t="s">
        <v>786</v>
      </c>
      <c r="C181" s="164">
        <v>1994</v>
      </c>
      <c r="D181" s="97"/>
      <c r="E181" s="99"/>
      <c r="F181" s="97"/>
      <c r="G181" s="31"/>
      <c r="H181" s="97"/>
      <c r="I181" s="97"/>
      <c r="J181" s="31">
        <v>92.83348751657766</v>
      </c>
      <c r="K181" s="31"/>
      <c r="L181" s="31"/>
      <c r="M181" s="32"/>
      <c r="N181" s="32"/>
      <c r="O181" s="31"/>
      <c r="P181" s="31"/>
      <c r="Q181" s="31"/>
      <c r="R181" s="31"/>
      <c r="S181" s="31"/>
      <c r="T181" s="100">
        <f t="shared" si="9"/>
        <v>92.83348751657766</v>
      </c>
      <c r="U181" s="113">
        <f t="shared" si="10"/>
        <v>1</v>
      </c>
      <c r="V181" s="97">
        <f t="shared" si="11"/>
        <v>-1244.9065554672848</v>
      </c>
      <c r="W181" s="109">
        <f t="shared" si="12"/>
        <v>92.83348751657766</v>
      </c>
    </row>
    <row r="182" spans="1:23" ht="12.75">
      <c r="A182" s="98" t="s">
        <v>225</v>
      </c>
      <c r="B182" s="180" t="s">
        <v>923</v>
      </c>
      <c r="C182" s="164"/>
      <c r="D182" s="97"/>
      <c r="E182" s="99"/>
      <c r="F182" s="97"/>
      <c r="G182" s="31"/>
      <c r="H182" s="97"/>
      <c r="I182" s="97">
        <v>92.82720714531091</v>
      </c>
      <c r="J182" s="31"/>
      <c r="K182" s="31"/>
      <c r="L182" s="31"/>
      <c r="M182" s="32"/>
      <c r="N182" s="32"/>
      <c r="O182" s="31"/>
      <c r="P182" s="31"/>
      <c r="Q182" s="31"/>
      <c r="R182" s="31"/>
      <c r="S182" s="31"/>
      <c r="T182" s="100">
        <f t="shared" si="9"/>
        <v>92.82720714531091</v>
      </c>
      <c r="U182" s="113">
        <f t="shared" si="10"/>
        <v>1</v>
      </c>
      <c r="V182" s="97">
        <f t="shared" si="11"/>
        <v>-1244.9128358385515</v>
      </c>
      <c r="W182" s="109">
        <f t="shared" si="12"/>
        <v>92.82720714531091</v>
      </c>
    </row>
    <row r="183" spans="1:23" ht="12.75">
      <c r="A183" s="98" t="s">
        <v>226</v>
      </c>
      <c r="B183" s="180" t="s">
        <v>712</v>
      </c>
      <c r="C183" s="164">
        <v>1983</v>
      </c>
      <c r="D183" s="97"/>
      <c r="E183" s="99"/>
      <c r="F183" s="97"/>
      <c r="G183" s="31"/>
      <c r="H183" s="97"/>
      <c r="I183" s="97">
        <v>92.62761219595752</v>
      </c>
      <c r="J183" s="31"/>
      <c r="K183" s="31"/>
      <c r="L183" s="31"/>
      <c r="M183" s="32"/>
      <c r="N183" s="32"/>
      <c r="O183" s="31"/>
      <c r="P183" s="31"/>
      <c r="Q183" s="31"/>
      <c r="R183" s="31"/>
      <c r="S183" s="31"/>
      <c r="T183" s="100">
        <f t="shared" si="9"/>
        <v>92.62761219595752</v>
      </c>
      <c r="U183" s="113">
        <f t="shared" si="10"/>
        <v>1</v>
      </c>
      <c r="V183" s="97">
        <f t="shared" si="11"/>
        <v>-1245.112430787905</v>
      </c>
      <c r="W183" s="109">
        <f t="shared" si="12"/>
        <v>92.62761219595752</v>
      </c>
    </row>
    <row r="184" spans="1:23" ht="12.75">
      <c r="A184" s="98" t="s">
        <v>227</v>
      </c>
      <c r="B184" s="180" t="s">
        <v>837</v>
      </c>
      <c r="C184" s="164"/>
      <c r="D184" s="97">
        <v>92.23875870804306</v>
      </c>
      <c r="E184" s="99"/>
      <c r="F184" s="97"/>
      <c r="G184" s="31"/>
      <c r="H184" s="97"/>
      <c r="I184" s="97"/>
      <c r="J184" s="31"/>
      <c r="K184" s="31"/>
      <c r="L184" s="31"/>
      <c r="M184" s="32"/>
      <c r="N184" s="32"/>
      <c r="O184" s="31"/>
      <c r="P184" s="31"/>
      <c r="Q184" s="31"/>
      <c r="R184" s="31"/>
      <c r="S184" s="31"/>
      <c r="T184" s="100">
        <f t="shared" si="9"/>
        <v>92.23875870804306</v>
      </c>
      <c r="U184" s="113">
        <f t="shared" si="10"/>
        <v>1</v>
      </c>
      <c r="V184" s="97">
        <f t="shared" si="11"/>
        <v>-1245.5012842758192</v>
      </c>
      <c r="W184" s="109">
        <f t="shared" si="12"/>
        <v>92.23875870804306</v>
      </c>
    </row>
    <row r="185" spans="1:23" ht="12.75">
      <c r="A185" s="98" t="s">
        <v>228</v>
      </c>
      <c r="B185" s="180" t="s">
        <v>956</v>
      </c>
      <c r="C185" s="164">
        <v>1991</v>
      </c>
      <c r="D185" s="97"/>
      <c r="E185" s="99"/>
      <c r="F185" s="97"/>
      <c r="G185" s="31"/>
      <c r="H185" s="97"/>
      <c r="I185" s="97"/>
      <c r="J185" s="31"/>
      <c r="K185" s="31"/>
      <c r="L185" s="31">
        <v>92.18940052128583</v>
      </c>
      <c r="M185" s="32"/>
      <c r="N185" s="32"/>
      <c r="O185" s="31"/>
      <c r="P185" s="31"/>
      <c r="Q185" s="31"/>
      <c r="R185" s="31"/>
      <c r="S185" s="31"/>
      <c r="T185" s="100">
        <f t="shared" si="9"/>
        <v>92.18940052128583</v>
      </c>
      <c r="U185" s="113">
        <f t="shared" si="10"/>
        <v>1</v>
      </c>
      <c r="V185" s="97">
        <f t="shared" si="11"/>
        <v>-1245.5506424625767</v>
      </c>
      <c r="W185" s="109">
        <f t="shared" si="12"/>
        <v>92.18940052128583</v>
      </c>
    </row>
    <row r="186" spans="1:23" ht="12.75">
      <c r="A186" s="98" t="s">
        <v>229</v>
      </c>
      <c r="B186" s="180" t="s">
        <v>774</v>
      </c>
      <c r="C186" s="164"/>
      <c r="D186" s="97"/>
      <c r="E186" s="99"/>
      <c r="F186" s="172"/>
      <c r="G186" s="172"/>
      <c r="H186" s="97"/>
      <c r="I186" s="97">
        <v>92.10884353741498</v>
      </c>
      <c r="J186" s="31"/>
      <c r="K186" s="31"/>
      <c r="L186" s="31"/>
      <c r="M186" s="32"/>
      <c r="N186" s="32"/>
      <c r="O186" s="31"/>
      <c r="P186" s="31"/>
      <c r="Q186" s="31"/>
      <c r="R186" s="31"/>
      <c r="S186" s="31"/>
      <c r="T186" s="100">
        <f t="shared" si="9"/>
        <v>92.10884353741498</v>
      </c>
      <c r="U186" s="113">
        <f t="shared" si="10"/>
        <v>1</v>
      </c>
      <c r="V186" s="97">
        <f t="shared" si="11"/>
        <v>-1245.6311994464475</v>
      </c>
      <c r="W186" s="109">
        <f t="shared" si="12"/>
        <v>92.10884353741498</v>
      </c>
    </row>
    <row r="187" spans="1:23" ht="12.75">
      <c r="A187" s="98" t="s">
        <v>230</v>
      </c>
      <c r="B187" s="180" t="s">
        <v>924</v>
      </c>
      <c r="C187" s="164"/>
      <c r="D187" s="97"/>
      <c r="E187" s="99"/>
      <c r="F187" s="97"/>
      <c r="G187" s="31"/>
      <c r="H187" s="97"/>
      <c r="I187" s="97">
        <v>91.62162162162163</v>
      </c>
      <c r="J187" s="31"/>
      <c r="K187" s="31"/>
      <c r="L187" s="31"/>
      <c r="M187" s="32"/>
      <c r="N187" s="32"/>
      <c r="O187" s="31"/>
      <c r="P187" s="31"/>
      <c r="Q187" s="31"/>
      <c r="R187" s="31"/>
      <c r="S187" s="31"/>
      <c r="T187" s="100">
        <f t="shared" si="9"/>
        <v>91.62162162162163</v>
      </c>
      <c r="U187" s="113">
        <f t="shared" si="10"/>
        <v>1</v>
      </c>
      <c r="V187" s="97">
        <f t="shared" si="11"/>
        <v>-1246.1184213622407</v>
      </c>
      <c r="W187" s="109">
        <f t="shared" si="12"/>
        <v>91.62162162162163</v>
      </c>
    </row>
    <row r="188" spans="1:23" ht="12.75">
      <c r="A188" s="98" t="s">
        <v>231</v>
      </c>
      <c r="B188" s="180" t="s">
        <v>790</v>
      </c>
      <c r="C188" s="164">
        <v>1988</v>
      </c>
      <c r="D188" s="97"/>
      <c r="E188" s="99"/>
      <c r="F188" s="97"/>
      <c r="G188" s="31"/>
      <c r="H188" s="97"/>
      <c r="I188" s="97">
        <v>91.54910563617956</v>
      </c>
      <c r="J188" s="31"/>
      <c r="K188" s="31"/>
      <c r="L188" s="31"/>
      <c r="M188" s="32"/>
      <c r="N188" s="32"/>
      <c r="O188" s="31"/>
      <c r="P188" s="31"/>
      <c r="Q188" s="31"/>
      <c r="R188" s="31"/>
      <c r="S188" s="31"/>
      <c r="T188" s="100">
        <f t="shared" si="9"/>
        <v>91.54910563617956</v>
      </c>
      <c r="U188" s="113">
        <f t="shared" si="10"/>
        <v>1</v>
      </c>
      <c r="V188" s="97">
        <f t="shared" si="11"/>
        <v>-1246.1909373476828</v>
      </c>
      <c r="W188" s="109">
        <f t="shared" si="12"/>
        <v>91.54910563617956</v>
      </c>
    </row>
    <row r="189" spans="1:23" ht="12.75">
      <c r="A189" s="98" t="s">
        <v>232</v>
      </c>
      <c r="B189" s="180" t="s">
        <v>925</v>
      </c>
      <c r="C189" s="164"/>
      <c r="D189" s="97"/>
      <c r="E189" s="99"/>
      <c r="F189" s="97"/>
      <c r="G189" s="31"/>
      <c r="H189" s="97"/>
      <c r="I189" s="97">
        <v>91.45264577013818</v>
      </c>
      <c r="J189" s="31"/>
      <c r="K189" s="31"/>
      <c r="L189" s="31"/>
      <c r="M189" s="32"/>
      <c r="N189" s="32"/>
      <c r="O189" s="31"/>
      <c r="P189" s="31"/>
      <c r="Q189" s="31"/>
      <c r="R189" s="31"/>
      <c r="S189" s="31"/>
      <c r="T189" s="100">
        <f t="shared" si="9"/>
        <v>91.45264577013818</v>
      </c>
      <c r="U189" s="113">
        <f t="shared" si="10"/>
        <v>1</v>
      </c>
      <c r="V189" s="97">
        <f t="shared" si="11"/>
        <v>-1246.2873972137243</v>
      </c>
      <c r="W189" s="109">
        <f t="shared" si="12"/>
        <v>91.45264577013818</v>
      </c>
    </row>
    <row r="190" spans="1:23" ht="12.75">
      <c r="A190" s="98" t="s">
        <v>233</v>
      </c>
      <c r="B190" s="180" t="s">
        <v>934</v>
      </c>
      <c r="C190" s="164"/>
      <c r="D190" s="97"/>
      <c r="E190" s="99"/>
      <c r="F190" s="97"/>
      <c r="G190" s="31"/>
      <c r="H190" s="97"/>
      <c r="I190" s="97"/>
      <c r="J190" s="31">
        <v>91.00323122464766</v>
      </c>
      <c r="K190" s="31"/>
      <c r="L190" s="31"/>
      <c r="M190" s="32"/>
      <c r="N190" s="32"/>
      <c r="O190" s="31"/>
      <c r="P190" s="31"/>
      <c r="Q190" s="31"/>
      <c r="R190" s="31"/>
      <c r="S190" s="31"/>
      <c r="T190" s="100">
        <f t="shared" si="9"/>
        <v>91.00323122464766</v>
      </c>
      <c r="U190" s="113">
        <f t="shared" si="10"/>
        <v>1</v>
      </c>
      <c r="V190" s="97">
        <f t="shared" si="11"/>
        <v>-1246.7368117592148</v>
      </c>
      <c r="W190" s="109">
        <f t="shared" si="12"/>
        <v>91.00323122464766</v>
      </c>
    </row>
    <row r="191" spans="1:23" ht="12.75">
      <c r="A191" s="98" t="s">
        <v>234</v>
      </c>
      <c r="B191" s="180" t="s">
        <v>838</v>
      </c>
      <c r="C191" s="164"/>
      <c r="D191" s="97">
        <v>90.63879390736709</v>
      </c>
      <c r="E191" s="99"/>
      <c r="F191" s="97"/>
      <c r="G191" s="31"/>
      <c r="H191" s="97"/>
      <c r="I191" s="97"/>
      <c r="J191" s="31"/>
      <c r="K191" s="31"/>
      <c r="L191" s="31"/>
      <c r="M191" s="32"/>
      <c r="N191" s="32"/>
      <c r="O191" s="31"/>
      <c r="P191" s="31"/>
      <c r="Q191" s="31"/>
      <c r="R191" s="31"/>
      <c r="S191" s="31"/>
      <c r="T191" s="100">
        <f t="shared" si="9"/>
        <v>90.63879390736709</v>
      </c>
      <c r="U191" s="113">
        <f t="shared" si="10"/>
        <v>1</v>
      </c>
      <c r="V191" s="97">
        <f t="shared" si="11"/>
        <v>-1247.1012490764954</v>
      </c>
      <c r="W191" s="109">
        <f t="shared" si="12"/>
        <v>90.63879390736709</v>
      </c>
    </row>
    <row r="192" spans="1:23" ht="12.75">
      <c r="A192" s="98" t="s">
        <v>235</v>
      </c>
      <c r="B192" s="180" t="s">
        <v>926</v>
      </c>
      <c r="C192" s="164"/>
      <c r="D192" s="97"/>
      <c r="E192" s="99"/>
      <c r="F192" s="97"/>
      <c r="G192" s="31"/>
      <c r="H192" s="97"/>
      <c r="I192" s="97">
        <v>90.57256990679093</v>
      </c>
      <c r="J192" s="31"/>
      <c r="K192" s="31"/>
      <c r="L192" s="31"/>
      <c r="M192" s="32"/>
      <c r="N192" s="32"/>
      <c r="O192" s="31"/>
      <c r="P192" s="31"/>
      <c r="Q192" s="31"/>
      <c r="R192" s="31"/>
      <c r="S192" s="31"/>
      <c r="T192" s="100">
        <f t="shared" si="9"/>
        <v>90.57256990679093</v>
      </c>
      <c r="U192" s="113">
        <f t="shared" si="10"/>
        <v>1</v>
      </c>
      <c r="V192" s="97">
        <f t="shared" si="11"/>
        <v>-1247.1674730770715</v>
      </c>
      <c r="W192" s="109">
        <f t="shared" si="12"/>
        <v>90.57256990679093</v>
      </c>
    </row>
    <row r="193" spans="1:23" ht="12.75">
      <c r="A193" s="98" t="s">
        <v>236</v>
      </c>
      <c r="B193" s="180" t="s">
        <v>802</v>
      </c>
      <c r="C193" s="164">
        <v>1947</v>
      </c>
      <c r="D193" s="97"/>
      <c r="E193" s="99"/>
      <c r="F193" s="97"/>
      <c r="G193" s="31"/>
      <c r="H193" s="97"/>
      <c r="I193" s="97"/>
      <c r="J193" s="31"/>
      <c r="K193" s="31"/>
      <c r="L193" s="31"/>
      <c r="M193" s="32"/>
      <c r="N193" s="32"/>
      <c r="O193" s="31">
        <v>90.37736894602682</v>
      </c>
      <c r="P193" s="31"/>
      <c r="Q193" s="31"/>
      <c r="R193" s="31"/>
      <c r="S193" s="31"/>
      <c r="T193" s="100">
        <f t="shared" si="9"/>
        <v>90.37736894602682</v>
      </c>
      <c r="U193" s="113">
        <f t="shared" si="10"/>
        <v>1</v>
      </c>
      <c r="V193" s="97">
        <f t="shared" si="11"/>
        <v>-1247.3626740378356</v>
      </c>
      <c r="W193" s="109">
        <f t="shared" si="12"/>
        <v>90.37736894602682</v>
      </c>
    </row>
    <row r="194" spans="1:23" ht="12.75">
      <c r="A194" s="98" t="s">
        <v>237</v>
      </c>
      <c r="B194" s="180" t="s">
        <v>957</v>
      </c>
      <c r="C194" s="164">
        <v>1970</v>
      </c>
      <c r="D194" s="97"/>
      <c r="E194" s="99"/>
      <c r="F194" s="97"/>
      <c r="G194" s="31"/>
      <c r="H194" s="97"/>
      <c r="I194" s="97"/>
      <c r="J194" s="31"/>
      <c r="K194" s="31"/>
      <c r="L194" s="31">
        <v>89.76391231028668</v>
      </c>
      <c r="M194" s="32"/>
      <c r="N194" s="32"/>
      <c r="O194" s="31"/>
      <c r="P194" s="31"/>
      <c r="Q194" s="31"/>
      <c r="R194" s="31"/>
      <c r="S194" s="31"/>
      <c r="T194" s="100">
        <f t="shared" si="9"/>
        <v>89.76391231028668</v>
      </c>
      <c r="U194" s="113">
        <f t="shared" si="10"/>
        <v>1</v>
      </c>
      <c r="V194" s="97">
        <f t="shared" si="11"/>
        <v>-1247.9761306735757</v>
      </c>
      <c r="W194" s="109">
        <f t="shared" si="12"/>
        <v>89.76391231028668</v>
      </c>
    </row>
    <row r="195" spans="1:23" ht="12.75">
      <c r="A195" s="98" t="s">
        <v>238</v>
      </c>
      <c r="B195" s="180" t="s">
        <v>839</v>
      </c>
      <c r="C195" s="164"/>
      <c r="D195" s="97">
        <v>89.04514948139108</v>
      </c>
      <c r="E195" s="99"/>
      <c r="F195" s="97"/>
      <c r="G195" s="31"/>
      <c r="H195" s="97"/>
      <c r="I195" s="97"/>
      <c r="J195" s="31"/>
      <c r="K195" s="31"/>
      <c r="L195" s="31"/>
      <c r="M195" s="32"/>
      <c r="N195" s="32"/>
      <c r="O195" s="31"/>
      <c r="P195" s="31"/>
      <c r="Q195" s="31"/>
      <c r="R195" s="31"/>
      <c r="S195" s="31"/>
      <c r="T195" s="100">
        <f t="shared" si="9"/>
        <v>89.04514948139108</v>
      </c>
      <c r="U195" s="113">
        <f t="shared" si="10"/>
        <v>1</v>
      </c>
      <c r="V195" s="97">
        <f t="shared" si="11"/>
        <v>-1248.6948935024714</v>
      </c>
      <c r="W195" s="109">
        <f t="shared" si="12"/>
        <v>89.04514948139108</v>
      </c>
    </row>
    <row r="196" spans="1:23" ht="12.75">
      <c r="A196" s="98" t="s">
        <v>239</v>
      </c>
      <c r="B196" s="180" t="s">
        <v>1020</v>
      </c>
      <c r="C196" s="164">
        <v>1972</v>
      </c>
      <c r="D196" s="97"/>
      <c r="E196" s="99"/>
      <c r="F196" s="97"/>
      <c r="G196" s="31"/>
      <c r="H196" s="97"/>
      <c r="I196" s="97"/>
      <c r="J196" s="31"/>
      <c r="K196" s="31"/>
      <c r="L196" s="31"/>
      <c r="M196" s="32"/>
      <c r="N196" s="32"/>
      <c r="O196" s="31"/>
      <c r="P196" s="31"/>
      <c r="Q196" s="31"/>
      <c r="R196" s="31">
        <v>88.82239382239383</v>
      </c>
      <c r="S196" s="31"/>
      <c r="T196" s="100">
        <f t="shared" si="9"/>
        <v>88.82239382239383</v>
      </c>
      <c r="U196" s="113">
        <f t="shared" si="10"/>
        <v>1</v>
      </c>
      <c r="V196" s="97">
        <f t="shared" si="11"/>
        <v>-1248.9176491614685</v>
      </c>
      <c r="W196" s="109">
        <f t="shared" si="12"/>
        <v>88.82239382239383</v>
      </c>
    </row>
    <row r="197" spans="1:23" ht="12.75">
      <c r="A197" s="98" t="s">
        <v>240</v>
      </c>
      <c r="B197" s="180" t="s">
        <v>890</v>
      </c>
      <c r="C197" s="164">
        <v>1958</v>
      </c>
      <c r="D197" s="97"/>
      <c r="E197" s="99"/>
      <c r="F197" s="97"/>
      <c r="G197" s="31">
        <v>88.39495798319328</v>
      </c>
      <c r="H197" s="97"/>
      <c r="I197" s="97"/>
      <c r="J197" s="31"/>
      <c r="K197" s="31"/>
      <c r="L197" s="31"/>
      <c r="M197" s="32"/>
      <c r="N197" s="32"/>
      <c r="O197" s="31"/>
      <c r="P197" s="31"/>
      <c r="Q197" s="31"/>
      <c r="R197" s="31"/>
      <c r="S197" s="31"/>
      <c r="T197" s="100">
        <f aca="true" t="shared" si="13" ref="T197:T260">SUM(D197:S197)</f>
        <v>88.39495798319328</v>
      </c>
      <c r="U197" s="113">
        <f aca="true" t="shared" si="14" ref="U197:U260">COUNTA(D197:S197)</f>
        <v>1</v>
      </c>
      <c r="V197" s="97">
        <f aca="true" t="shared" si="15" ref="V197:V260">T197-$T$5</f>
        <v>-1249.345085000669</v>
      </c>
      <c r="W197" s="109">
        <f aca="true" t="shared" si="16" ref="W197:W260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88.39495798319328</v>
      </c>
    </row>
    <row r="198" spans="1:23" ht="12.75">
      <c r="A198" s="98" t="s">
        <v>241</v>
      </c>
      <c r="B198" s="180" t="s">
        <v>868</v>
      </c>
      <c r="C198" s="164">
        <v>1988</v>
      </c>
      <c r="D198" s="97"/>
      <c r="E198" s="99">
        <v>88.19494584837547</v>
      </c>
      <c r="F198" s="97"/>
      <c r="G198" s="31"/>
      <c r="H198" s="97"/>
      <c r="I198" s="97"/>
      <c r="J198" s="31"/>
      <c r="K198" s="31"/>
      <c r="L198" s="31"/>
      <c r="M198" s="32"/>
      <c r="N198" s="32"/>
      <c r="O198" s="31"/>
      <c r="P198" s="31"/>
      <c r="Q198" s="31"/>
      <c r="R198" s="31"/>
      <c r="S198" s="31"/>
      <c r="T198" s="100">
        <f t="shared" si="13"/>
        <v>88.19494584837547</v>
      </c>
      <c r="U198" s="113">
        <f t="shared" si="14"/>
        <v>1</v>
      </c>
      <c r="V198" s="97">
        <f t="shared" si="15"/>
        <v>-1249.545097135487</v>
      </c>
      <c r="W198" s="109">
        <f t="shared" si="16"/>
        <v>88.19494584837547</v>
      </c>
    </row>
    <row r="199" spans="1:23" ht="12.75">
      <c r="A199" s="98" t="s">
        <v>242</v>
      </c>
      <c r="B199" s="180" t="s">
        <v>996</v>
      </c>
      <c r="C199" s="164"/>
      <c r="D199" s="97"/>
      <c r="E199" s="99"/>
      <c r="F199" s="97"/>
      <c r="G199" s="31"/>
      <c r="H199" s="97"/>
      <c r="I199" s="97"/>
      <c r="J199" s="31"/>
      <c r="K199" s="31"/>
      <c r="L199" s="31"/>
      <c r="M199" s="32"/>
      <c r="N199" s="32"/>
      <c r="O199" s="31"/>
      <c r="P199" s="31"/>
      <c r="Q199" s="31">
        <v>87.93924353927775</v>
      </c>
      <c r="R199" s="31"/>
      <c r="S199" s="31"/>
      <c r="T199" s="100">
        <f t="shared" si="13"/>
        <v>87.93924353927775</v>
      </c>
      <c r="U199" s="113">
        <f t="shared" si="14"/>
        <v>1</v>
      </c>
      <c r="V199" s="97">
        <f t="shared" si="15"/>
        <v>-1249.8007994445848</v>
      </c>
      <c r="W199" s="109">
        <f t="shared" si="16"/>
        <v>87.93924353927775</v>
      </c>
    </row>
    <row r="200" spans="1:23" ht="12.75">
      <c r="A200" s="98" t="s">
        <v>243</v>
      </c>
      <c r="B200" s="180" t="s">
        <v>869</v>
      </c>
      <c r="C200" s="164">
        <v>1948</v>
      </c>
      <c r="D200" s="97"/>
      <c r="E200" s="99">
        <v>86.73816895179127</v>
      </c>
      <c r="F200" s="97"/>
      <c r="G200" s="31"/>
      <c r="H200" s="97"/>
      <c r="I200" s="97"/>
      <c r="J200" s="31"/>
      <c r="K200" s="31"/>
      <c r="L200" s="31"/>
      <c r="M200" s="32"/>
      <c r="N200" s="32"/>
      <c r="O200" s="31"/>
      <c r="P200" s="31"/>
      <c r="Q200" s="31"/>
      <c r="R200" s="31"/>
      <c r="S200" s="31"/>
      <c r="T200" s="100">
        <f t="shared" si="13"/>
        <v>86.73816895179127</v>
      </c>
      <c r="U200" s="113">
        <f t="shared" si="14"/>
        <v>1</v>
      </c>
      <c r="V200" s="97">
        <f t="shared" si="15"/>
        <v>-1251.001874032071</v>
      </c>
      <c r="W200" s="109">
        <f t="shared" si="16"/>
        <v>86.73816895179127</v>
      </c>
    </row>
    <row r="201" spans="1:23" ht="12.75">
      <c r="A201" s="98" t="s">
        <v>244</v>
      </c>
      <c r="B201" s="180" t="s">
        <v>935</v>
      </c>
      <c r="C201" s="164"/>
      <c r="D201" s="97"/>
      <c r="E201" s="99"/>
      <c r="F201" s="97"/>
      <c r="G201" s="31"/>
      <c r="H201" s="97"/>
      <c r="I201" s="97"/>
      <c r="J201" s="31">
        <v>86.09212256831037</v>
      </c>
      <c r="K201" s="31"/>
      <c r="L201" s="31"/>
      <c r="M201" s="32"/>
      <c r="N201" s="32"/>
      <c r="O201" s="31"/>
      <c r="P201" s="31"/>
      <c r="Q201" s="31"/>
      <c r="R201" s="31"/>
      <c r="S201" s="31"/>
      <c r="T201" s="100">
        <f t="shared" si="13"/>
        <v>86.09212256831037</v>
      </c>
      <c r="U201" s="113">
        <f t="shared" si="14"/>
        <v>1</v>
      </c>
      <c r="V201" s="97">
        <f t="shared" si="15"/>
        <v>-1251.647920415552</v>
      </c>
      <c r="W201" s="109">
        <f t="shared" si="16"/>
        <v>86.09212256831037</v>
      </c>
    </row>
    <row r="202" spans="1:23" ht="12.75">
      <c r="A202" s="98" t="s">
        <v>245</v>
      </c>
      <c r="B202" s="180" t="s">
        <v>936</v>
      </c>
      <c r="C202" s="164"/>
      <c r="D202" s="97"/>
      <c r="E202" s="99"/>
      <c r="F202" s="97"/>
      <c r="G202" s="31"/>
      <c r="H202" s="97"/>
      <c r="I202" s="97"/>
      <c r="J202" s="31">
        <v>85.73103398965259</v>
      </c>
      <c r="K202" s="31"/>
      <c r="L202" s="31"/>
      <c r="M202" s="32"/>
      <c r="N202" s="32"/>
      <c r="O202" s="31"/>
      <c r="P202" s="31"/>
      <c r="Q202" s="31"/>
      <c r="R202" s="31"/>
      <c r="S202" s="31"/>
      <c r="T202" s="100">
        <f t="shared" si="13"/>
        <v>85.73103398965259</v>
      </c>
      <c r="U202" s="113">
        <f t="shared" si="14"/>
        <v>1</v>
      </c>
      <c r="V202" s="97">
        <f t="shared" si="15"/>
        <v>-1252.0090089942098</v>
      </c>
      <c r="W202" s="109">
        <f t="shared" si="16"/>
        <v>85.73103398965259</v>
      </c>
    </row>
    <row r="203" spans="1:23" ht="12.75">
      <c r="A203" s="98" t="s">
        <v>246</v>
      </c>
      <c r="B203" s="180" t="s">
        <v>1034</v>
      </c>
      <c r="C203" s="164">
        <v>1975</v>
      </c>
      <c r="D203" s="97"/>
      <c r="E203" s="99"/>
      <c r="F203" s="97"/>
      <c r="G203" s="31"/>
      <c r="H203" s="97"/>
      <c r="I203" s="97"/>
      <c r="J203" s="31"/>
      <c r="K203" s="31"/>
      <c r="L203" s="31"/>
      <c r="M203" s="32"/>
      <c r="N203" s="32"/>
      <c r="O203" s="31"/>
      <c r="P203" s="31"/>
      <c r="Q203" s="31"/>
      <c r="R203" s="31"/>
      <c r="S203" s="31">
        <v>85.63768115942028</v>
      </c>
      <c r="T203" s="100">
        <f t="shared" si="13"/>
        <v>85.63768115942028</v>
      </c>
      <c r="U203" s="113">
        <f t="shared" si="14"/>
        <v>1</v>
      </c>
      <c r="V203" s="97">
        <f t="shared" si="15"/>
        <v>-1252.1023618244421</v>
      </c>
      <c r="W203" s="109">
        <f t="shared" si="16"/>
        <v>85.63768115942028</v>
      </c>
    </row>
    <row r="204" spans="1:23" ht="12.75">
      <c r="A204" s="98" t="s">
        <v>247</v>
      </c>
      <c r="B204" s="180" t="s">
        <v>829</v>
      </c>
      <c r="C204" s="164">
        <v>2001</v>
      </c>
      <c r="D204" s="97"/>
      <c r="E204" s="99"/>
      <c r="F204" s="97"/>
      <c r="G204" s="31"/>
      <c r="H204" s="97">
        <v>59.01886792452831</v>
      </c>
      <c r="I204" s="97"/>
      <c r="J204" s="31"/>
      <c r="K204" s="31"/>
      <c r="L204" s="31"/>
      <c r="M204" s="32"/>
      <c r="N204" s="32"/>
      <c r="O204" s="31"/>
      <c r="P204" s="31"/>
      <c r="Q204" s="31"/>
      <c r="R204" s="31">
        <v>26.59259573745436</v>
      </c>
      <c r="S204" s="31"/>
      <c r="T204" s="100">
        <f t="shared" si="13"/>
        <v>85.61146366198267</v>
      </c>
      <c r="U204" s="113">
        <f t="shared" si="14"/>
        <v>2</v>
      </c>
      <c r="V204" s="97">
        <f t="shared" si="15"/>
        <v>-1252.1285793218797</v>
      </c>
      <c r="W204" s="109">
        <f t="shared" si="16"/>
        <v>85.61146366198267</v>
      </c>
    </row>
    <row r="205" spans="1:23" ht="12.75">
      <c r="A205" s="98" t="s">
        <v>248</v>
      </c>
      <c r="B205" s="180" t="s">
        <v>795</v>
      </c>
      <c r="C205" s="164">
        <v>1986</v>
      </c>
      <c r="D205" s="97"/>
      <c r="E205" s="99"/>
      <c r="F205" s="97"/>
      <c r="G205" s="31"/>
      <c r="H205" s="97"/>
      <c r="I205" s="97"/>
      <c r="J205" s="31">
        <v>85.28977346520587</v>
      </c>
      <c r="K205" s="31"/>
      <c r="L205" s="31"/>
      <c r="M205" s="32"/>
      <c r="N205" s="32"/>
      <c r="O205" s="31"/>
      <c r="P205" s="31"/>
      <c r="Q205" s="31"/>
      <c r="R205" s="31"/>
      <c r="S205" s="31"/>
      <c r="T205" s="100">
        <f t="shared" si="13"/>
        <v>85.28977346520587</v>
      </c>
      <c r="U205" s="113">
        <f t="shared" si="14"/>
        <v>1</v>
      </c>
      <c r="V205" s="97">
        <f t="shared" si="15"/>
        <v>-1252.4502695186566</v>
      </c>
      <c r="W205" s="109">
        <f t="shared" si="16"/>
        <v>85.28977346520587</v>
      </c>
    </row>
    <row r="206" spans="1:23" ht="12.75">
      <c r="A206" s="98" t="s">
        <v>249</v>
      </c>
      <c r="B206" s="180" t="s">
        <v>939</v>
      </c>
      <c r="C206" s="164"/>
      <c r="D206" s="97"/>
      <c r="E206" s="99"/>
      <c r="F206" s="97"/>
      <c r="G206" s="31"/>
      <c r="H206" s="97"/>
      <c r="I206" s="97"/>
      <c r="J206" s="31">
        <v>84.90514683141423</v>
      </c>
      <c r="K206" s="31"/>
      <c r="L206" s="31"/>
      <c r="M206" s="32"/>
      <c r="N206" s="32"/>
      <c r="O206" s="31"/>
      <c r="P206" s="31"/>
      <c r="Q206" s="31"/>
      <c r="R206" s="31"/>
      <c r="S206" s="31"/>
      <c r="T206" s="100">
        <f t="shared" si="13"/>
        <v>84.90514683141423</v>
      </c>
      <c r="U206" s="113">
        <f t="shared" si="14"/>
        <v>1</v>
      </c>
      <c r="V206" s="97">
        <f t="shared" si="15"/>
        <v>-1252.8348961524482</v>
      </c>
      <c r="W206" s="109">
        <f t="shared" si="16"/>
        <v>84.90514683141423</v>
      </c>
    </row>
    <row r="207" spans="1:23" ht="12.75">
      <c r="A207" s="98" t="s">
        <v>250</v>
      </c>
      <c r="B207" s="180" t="s">
        <v>997</v>
      </c>
      <c r="C207" s="164"/>
      <c r="D207" s="97"/>
      <c r="E207" s="99"/>
      <c r="F207" s="97"/>
      <c r="G207" s="31"/>
      <c r="H207" s="97"/>
      <c r="I207" s="97"/>
      <c r="J207" s="31"/>
      <c r="K207" s="31"/>
      <c r="L207" s="31"/>
      <c r="M207" s="32"/>
      <c r="N207" s="32"/>
      <c r="O207" s="31"/>
      <c r="P207" s="31"/>
      <c r="Q207" s="31">
        <v>84.72171829539619</v>
      </c>
      <c r="R207" s="31"/>
      <c r="S207" s="31"/>
      <c r="T207" s="100">
        <f t="shared" si="13"/>
        <v>84.72171829539619</v>
      </c>
      <c r="U207" s="113">
        <f t="shared" si="14"/>
        <v>1</v>
      </c>
      <c r="V207" s="97">
        <f t="shared" si="15"/>
        <v>-1253.0183246884662</v>
      </c>
      <c r="W207" s="109">
        <f t="shared" si="16"/>
        <v>84.72171829539619</v>
      </c>
    </row>
    <row r="208" spans="1:23" ht="12.75">
      <c r="A208" s="98" t="s">
        <v>251</v>
      </c>
      <c r="B208" s="180" t="s">
        <v>841</v>
      </c>
      <c r="C208" s="164">
        <v>1967</v>
      </c>
      <c r="D208" s="97">
        <v>83.06744120147351</v>
      </c>
      <c r="E208" s="99"/>
      <c r="F208" s="97"/>
      <c r="G208" s="31"/>
      <c r="H208" s="97"/>
      <c r="I208" s="97"/>
      <c r="J208" s="31"/>
      <c r="K208" s="31"/>
      <c r="L208" s="31"/>
      <c r="M208" s="32"/>
      <c r="N208" s="32"/>
      <c r="O208" s="31"/>
      <c r="P208" s="31"/>
      <c r="Q208" s="31"/>
      <c r="R208" s="31"/>
      <c r="S208" s="31"/>
      <c r="T208" s="100">
        <f t="shared" si="13"/>
        <v>83.06744120147351</v>
      </c>
      <c r="U208" s="113">
        <f t="shared" si="14"/>
        <v>1</v>
      </c>
      <c r="V208" s="97">
        <f t="shared" si="15"/>
        <v>-1254.672601782389</v>
      </c>
      <c r="W208" s="109">
        <f t="shared" si="16"/>
        <v>83.06744120147351</v>
      </c>
    </row>
    <row r="209" spans="1:23" ht="12.75">
      <c r="A209" s="98" t="s">
        <v>252</v>
      </c>
      <c r="B209" s="180" t="s">
        <v>842</v>
      </c>
      <c r="C209" s="164"/>
      <c r="D209" s="97">
        <v>82.67127149703975</v>
      </c>
      <c r="E209" s="99"/>
      <c r="F209" s="97"/>
      <c r="G209" s="31"/>
      <c r="H209" s="97"/>
      <c r="I209" s="97"/>
      <c r="J209" s="31"/>
      <c r="K209" s="31"/>
      <c r="L209" s="31"/>
      <c r="M209" s="32"/>
      <c r="N209" s="32"/>
      <c r="O209" s="31"/>
      <c r="P209" s="31"/>
      <c r="Q209" s="31"/>
      <c r="R209" s="31"/>
      <c r="S209" s="31"/>
      <c r="T209" s="100">
        <f t="shared" si="13"/>
        <v>82.67127149703975</v>
      </c>
      <c r="U209" s="113">
        <f t="shared" si="14"/>
        <v>1</v>
      </c>
      <c r="V209" s="97">
        <f t="shared" si="15"/>
        <v>-1255.0687714868227</v>
      </c>
      <c r="W209" s="109">
        <f t="shared" si="16"/>
        <v>82.67127149703975</v>
      </c>
    </row>
    <row r="210" spans="1:23" ht="12.75">
      <c r="A210" s="98" t="s">
        <v>253</v>
      </c>
      <c r="B210" s="180" t="s">
        <v>843</v>
      </c>
      <c r="C210" s="164"/>
      <c r="D210" s="97">
        <v>82.40938465861194</v>
      </c>
      <c r="E210" s="99"/>
      <c r="F210" s="97"/>
      <c r="G210" s="31"/>
      <c r="H210" s="97"/>
      <c r="I210" s="97"/>
      <c r="J210" s="31"/>
      <c r="K210" s="31"/>
      <c r="L210" s="31"/>
      <c r="M210" s="32"/>
      <c r="N210" s="32"/>
      <c r="O210" s="31"/>
      <c r="P210" s="31"/>
      <c r="Q210" s="31"/>
      <c r="R210" s="31"/>
      <c r="S210" s="31"/>
      <c r="T210" s="100">
        <f t="shared" si="13"/>
        <v>82.40938465861194</v>
      </c>
      <c r="U210" s="113">
        <f t="shared" si="14"/>
        <v>1</v>
      </c>
      <c r="V210" s="97">
        <f t="shared" si="15"/>
        <v>-1255.3306583252504</v>
      </c>
      <c r="W210" s="109">
        <f t="shared" si="16"/>
        <v>82.40938465861194</v>
      </c>
    </row>
    <row r="211" spans="1:23" ht="12.75">
      <c r="A211" s="98" t="s">
        <v>254</v>
      </c>
      <c r="B211" s="180" t="s">
        <v>871</v>
      </c>
      <c r="C211" s="164">
        <v>1976</v>
      </c>
      <c r="D211" s="97"/>
      <c r="E211" s="99">
        <v>82.13576158940397</v>
      </c>
      <c r="F211" s="97"/>
      <c r="G211" s="31"/>
      <c r="H211" s="97"/>
      <c r="I211" s="97"/>
      <c r="J211" s="31"/>
      <c r="K211" s="31"/>
      <c r="L211" s="31"/>
      <c r="M211" s="32"/>
      <c r="N211" s="32"/>
      <c r="O211" s="31"/>
      <c r="P211" s="31"/>
      <c r="Q211" s="31"/>
      <c r="R211" s="31"/>
      <c r="S211" s="31"/>
      <c r="T211" s="100">
        <f t="shared" si="13"/>
        <v>82.13576158940397</v>
      </c>
      <c r="U211" s="113">
        <f t="shared" si="14"/>
        <v>1</v>
      </c>
      <c r="V211" s="97">
        <f t="shared" si="15"/>
        <v>-1255.6042813944584</v>
      </c>
      <c r="W211" s="109">
        <f t="shared" si="16"/>
        <v>82.13576158940397</v>
      </c>
    </row>
    <row r="212" spans="1:23" ht="12.75">
      <c r="A212" s="98" t="s">
        <v>255</v>
      </c>
      <c r="B212" s="180" t="s">
        <v>755</v>
      </c>
      <c r="C212" s="164">
        <v>2006</v>
      </c>
      <c r="D212" s="97"/>
      <c r="E212" s="99"/>
      <c r="F212" s="97"/>
      <c r="G212" s="31"/>
      <c r="H212" s="97"/>
      <c r="I212" s="97"/>
      <c r="J212" s="31"/>
      <c r="K212" s="31"/>
      <c r="L212" s="31"/>
      <c r="M212" s="32"/>
      <c r="N212" s="32"/>
      <c r="O212" s="31"/>
      <c r="P212" s="31"/>
      <c r="Q212" s="31">
        <v>81.86359746705459</v>
      </c>
      <c r="R212" s="31"/>
      <c r="S212" s="31"/>
      <c r="T212" s="100">
        <f t="shared" si="13"/>
        <v>81.86359746705459</v>
      </c>
      <c r="U212" s="113">
        <f t="shared" si="14"/>
        <v>1</v>
      </c>
      <c r="V212" s="97">
        <f t="shared" si="15"/>
        <v>-1255.8764455168077</v>
      </c>
      <c r="W212" s="109">
        <f t="shared" si="16"/>
        <v>81.86359746705459</v>
      </c>
    </row>
    <row r="213" spans="1:23" ht="12.75">
      <c r="A213" s="98" t="s">
        <v>256</v>
      </c>
      <c r="B213" s="180" t="s">
        <v>746</v>
      </c>
      <c r="C213" s="164">
        <v>1956</v>
      </c>
      <c r="D213" s="97"/>
      <c r="E213" s="99">
        <v>81.50266502665028</v>
      </c>
      <c r="F213" s="97"/>
      <c r="G213" s="31"/>
      <c r="H213" s="97"/>
      <c r="I213" s="97"/>
      <c r="J213" s="31"/>
      <c r="K213" s="31"/>
      <c r="L213" s="31"/>
      <c r="M213" s="32"/>
      <c r="N213" s="32"/>
      <c r="O213" s="31"/>
      <c r="P213" s="31"/>
      <c r="Q213" s="31"/>
      <c r="R213" s="31"/>
      <c r="S213" s="31"/>
      <c r="T213" s="100">
        <f t="shared" si="13"/>
        <v>81.50266502665028</v>
      </c>
      <c r="U213" s="113">
        <f t="shared" si="14"/>
        <v>1</v>
      </c>
      <c r="V213" s="97">
        <f t="shared" si="15"/>
        <v>-1256.2373779572122</v>
      </c>
      <c r="W213" s="109">
        <f t="shared" si="16"/>
        <v>81.50266502665028</v>
      </c>
    </row>
    <row r="214" spans="1:23" ht="12.75">
      <c r="A214" s="98" t="s">
        <v>257</v>
      </c>
      <c r="B214" s="180" t="s">
        <v>1035</v>
      </c>
      <c r="C214" s="164">
        <v>1985</v>
      </c>
      <c r="D214" s="97"/>
      <c r="E214" s="99"/>
      <c r="F214" s="97"/>
      <c r="G214" s="31"/>
      <c r="H214" s="97"/>
      <c r="I214" s="97"/>
      <c r="J214" s="31"/>
      <c r="K214" s="31"/>
      <c r="L214" s="31"/>
      <c r="M214" s="32"/>
      <c r="N214" s="32"/>
      <c r="O214" s="31"/>
      <c r="P214" s="31"/>
      <c r="Q214" s="31"/>
      <c r="R214" s="31"/>
      <c r="S214" s="31">
        <v>81.28985507246377</v>
      </c>
      <c r="T214" s="100">
        <f t="shared" si="13"/>
        <v>81.28985507246377</v>
      </c>
      <c r="U214" s="113">
        <f t="shared" si="14"/>
        <v>1</v>
      </c>
      <c r="V214" s="97">
        <f t="shared" si="15"/>
        <v>-1256.4501879113986</v>
      </c>
      <c r="W214" s="109">
        <f t="shared" si="16"/>
        <v>81.28985507246377</v>
      </c>
    </row>
    <row r="215" spans="1:23" ht="12.75">
      <c r="A215" s="98" t="s">
        <v>258</v>
      </c>
      <c r="B215" s="180" t="s">
        <v>872</v>
      </c>
      <c r="C215" s="164"/>
      <c r="D215" s="97"/>
      <c r="E215" s="99">
        <v>80.32420459122031</v>
      </c>
      <c r="F215" s="97"/>
      <c r="G215" s="31"/>
      <c r="H215" s="97"/>
      <c r="I215" s="97"/>
      <c r="J215" s="31"/>
      <c r="K215" s="31"/>
      <c r="L215" s="31"/>
      <c r="M215" s="32"/>
      <c r="N215" s="32"/>
      <c r="O215" s="31"/>
      <c r="P215" s="31"/>
      <c r="Q215" s="31"/>
      <c r="R215" s="31"/>
      <c r="S215" s="31"/>
      <c r="T215" s="100">
        <f t="shared" si="13"/>
        <v>80.32420459122031</v>
      </c>
      <c r="U215" s="113">
        <f t="shared" si="14"/>
        <v>1</v>
      </c>
      <c r="V215" s="97">
        <f t="shared" si="15"/>
        <v>-1257.4158383926422</v>
      </c>
      <c r="W215" s="109">
        <f t="shared" si="16"/>
        <v>80.32420459122031</v>
      </c>
    </row>
    <row r="216" spans="1:23" ht="12.75">
      <c r="A216" s="98" t="s">
        <v>259</v>
      </c>
      <c r="B216" s="180" t="s">
        <v>960</v>
      </c>
      <c r="C216" s="164">
        <v>1971</v>
      </c>
      <c r="D216" s="97"/>
      <c r="E216" s="99"/>
      <c r="F216" s="97"/>
      <c r="G216" s="31"/>
      <c r="H216" s="97"/>
      <c r="I216" s="97"/>
      <c r="J216" s="31"/>
      <c r="K216" s="31"/>
      <c r="L216" s="31"/>
      <c r="M216" s="32">
        <v>80.08714596949892</v>
      </c>
      <c r="N216" s="32"/>
      <c r="O216" s="31"/>
      <c r="P216" s="31"/>
      <c r="Q216" s="31"/>
      <c r="R216" s="31"/>
      <c r="S216" s="31"/>
      <c r="T216" s="100">
        <f t="shared" si="13"/>
        <v>80.08714596949892</v>
      </c>
      <c r="U216" s="113">
        <f t="shared" si="14"/>
        <v>1</v>
      </c>
      <c r="V216" s="97">
        <f t="shared" si="15"/>
        <v>-1257.6528970143636</v>
      </c>
      <c r="W216" s="109">
        <f t="shared" si="16"/>
        <v>80.08714596949892</v>
      </c>
    </row>
    <row r="217" spans="1:23" ht="12.75">
      <c r="A217" s="98" t="s">
        <v>260</v>
      </c>
      <c r="B217" s="180" t="s">
        <v>844</v>
      </c>
      <c r="C217" s="164"/>
      <c r="D217" s="97">
        <v>79.8437924477044</v>
      </c>
      <c r="E217" s="99"/>
      <c r="F217" s="97"/>
      <c r="G217" s="31"/>
      <c r="H217" s="97"/>
      <c r="I217" s="97"/>
      <c r="J217" s="31"/>
      <c r="K217" s="31"/>
      <c r="L217" s="31"/>
      <c r="M217" s="32"/>
      <c r="N217" s="32"/>
      <c r="O217" s="31"/>
      <c r="P217" s="31"/>
      <c r="Q217" s="31"/>
      <c r="R217" s="31"/>
      <c r="S217" s="31"/>
      <c r="T217" s="100">
        <f t="shared" si="13"/>
        <v>79.8437924477044</v>
      </c>
      <c r="U217" s="113">
        <f t="shared" si="14"/>
        <v>1</v>
      </c>
      <c r="V217" s="97">
        <f t="shared" si="15"/>
        <v>-1257.896250536158</v>
      </c>
      <c r="W217" s="109">
        <f t="shared" si="16"/>
        <v>79.8437924477044</v>
      </c>
    </row>
    <row r="218" spans="1:23" ht="12.75">
      <c r="A218" s="98" t="s">
        <v>261</v>
      </c>
      <c r="B218" s="180" t="s">
        <v>845</v>
      </c>
      <c r="C218" s="164">
        <v>2006</v>
      </c>
      <c r="D218" s="97">
        <v>79.74226804123711</v>
      </c>
      <c r="E218" s="99"/>
      <c r="F218" s="97"/>
      <c r="G218" s="31"/>
      <c r="H218" s="97"/>
      <c r="I218" s="97"/>
      <c r="J218" s="31"/>
      <c r="K218" s="31"/>
      <c r="L218" s="31"/>
      <c r="M218" s="32"/>
      <c r="N218" s="32"/>
      <c r="O218" s="31"/>
      <c r="P218" s="31"/>
      <c r="Q218" s="31"/>
      <c r="R218" s="31"/>
      <c r="S218" s="31"/>
      <c r="T218" s="100">
        <f t="shared" si="13"/>
        <v>79.74226804123711</v>
      </c>
      <c r="U218" s="113">
        <f t="shared" si="14"/>
        <v>1</v>
      </c>
      <c r="V218" s="97">
        <f t="shared" si="15"/>
        <v>-1257.9977749426253</v>
      </c>
      <c r="W218" s="109">
        <f t="shared" si="16"/>
        <v>79.74226804123711</v>
      </c>
    </row>
    <row r="219" spans="1:23" ht="12.75">
      <c r="A219" s="98" t="s">
        <v>262</v>
      </c>
      <c r="B219" s="180" t="s">
        <v>846</v>
      </c>
      <c r="C219" s="164"/>
      <c r="D219" s="97">
        <v>79.41923284710965</v>
      </c>
      <c r="E219" s="99"/>
      <c r="F219" s="97"/>
      <c r="G219" s="31"/>
      <c r="H219" s="97"/>
      <c r="I219" s="97"/>
      <c r="J219" s="31"/>
      <c r="K219" s="31"/>
      <c r="L219" s="31"/>
      <c r="M219" s="32"/>
      <c r="N219" s="32"/>
      <c r="O219" s="31"/>
      <c r="P219" s="31"/>
      <c r="Q219" s="31"/>
      <c r="R219" s="31"/>
      <c r="S219" s="31"/>
      <c r="T219" s="100">
        <f t="shared" si="13"/>
        <v>79.41923284710965</v>
      </c>
      <c r="U219" s="113">
        <f t="shared" si="14"/>
        <v>1</v>
      </c>
      <c r="V219" s="97">
        <f t="shared" si="15"/>
        <v>-1258.3208101367527</v>
      </c>
      <c r="W219" s="109">
        <f t="shared" si="16"/>
        <v>79.41923284710965</v>
      </c>
    </row>
    <row r="220" spans="1:23" ht="12.75">
      <c r="A220" s="98" t="s">
        <v>263</v>
      </c>
      <c r="B220" s="180" t="s">
        <v>1021</v>
      </c>
      <c r="C220" s="164"/>
      <c r="D220" s="97"/>
      <c r="E220" s="99"/>
      <c r="F220" s="97"/>
      <c r="G220" s="31"/>
      <c r="H220" s="97"/>
      <c r="I220" s="97"/>
      <c r="J220" s="31"/>
      <c r="K220" s="31"/>
      <c r="L220" s="31"/>
      <c r="M220" s="32"/>
      <c r="N220" s="32"/>
      <c r="O220" s="31"/>
      <c r="P220" s="31"/>
      <c r="Q220" s="31"/>
      <c r="R220" s="31">
        <v>79.28002745367193</v>
      </c>
      <c r="S220" s="31"/>
      <c r="T220" s="100">
        <f t="shared" si="13"/>
        <v>79.28002745367193</v>
      </c>
      <c r="U220" s="113">
        <f t="shared" si="14"/>
        <v>1</v>
      </c>
      <c r="V220" s="97">
        <f t="shared" si="15"/>
        <v>-1258.4600155301905</v>
      </c>
      <c r="W220" s="109">
        <f t="shared" si="16"/>
        <v>79.28002745367193</v>
      </c>
    </row>
    <row r="221" spans="1:23" ht="12.75">
      <c r="A221" s="98" t="s">
        <v>264</v>
      </c>
      <c r="B221" s="180" t="s">
        <v>826</v>
      </c>
      <c r="C221" s="164">
        <v>1958</v>
      </c>
      <c r="D221" s="97"/>
      <c r="E221" s="99"/>
      <c r="F221" s="97"/>
      <c r="G221" s="31"/>
      <c r="H221" s="97"/>
      <c r="I221" s="97"/>
      <c r="J221" s="31"/>
      <c r="K221" s="31"/>
      <c r="L221" s="31"/>
      <c r="M221" s="32"/>
      <c r="N221" s="32"/>
      <c r="O221" s="31"/>
      <c r="P221" s="31"/>
      <c r="Q221" s="31"/>
      <c r="R221" s="31"/>
      <c r="S221" s="31">
        <v>78.68115942028986</v>
      </c>
      <c r="T221" s="100">
        <f t="shared" si="13"/>
        <v>78.68115942028986</v>
      </c>
      <c r="U221" s="113">
        <f t="shared" si="14"/>
        <v>1</v>
      </c>
      <c r="V221" s="97">
        <f t="shared" si="15"/>
        <v>-1259.0588835635726</v>
      </c>
      <c r="W221" s="109">
        <f t="shared" si="16"/>
        <v>78.68115942028986</v>
      </c>
    </row>
    <row r="222" spans="1:23" ht="12.75">
      <c r="A222" s="98" t="s">
        <v>265</v>
      </c>
      <c r="B222" s="180" t="s">
        <v>928</v>
      </c>
      <c r="C222" s="164"/>
      <c r="D222" s="97"/>
      <c r="E222" s="99"/>
      <c r="F222" s="97"/>
      <c r="G222" s="31"/>
      <c r="H222" s="97"/>
      <c r="I222" s="97">
        <v>78.6283185840708</v>
      </c>
      <c r="J222" s="31"/>
      <c r="K222" s="31"/>
      <c r="L222" s="31"/>
      <c r="M222" s="32"/>
      <c r="N222" s="32"/>
      <c r="O222" s="31"/>
      <c r="P222" s="31"/>
      <c r="Q222" s="31"/>
      <c r="R222" s="31"/>
      <c r="S222" s="31"/>
      <c r="T222" s="100">
        <f t="shared" si="13"/>
        <v>78.6283185840708</v>
      </c>
      <c r="U222" s="113">
        <f t="shared" si="14"/>
        <v>1</v>
      </c>
      <c r="V222" s="97">
        <f t="shared" si="15"/>
        <v>-1259.1117243997917</v>
      </c>
      <c r="W222" s="109">
        <f t="shared" si="16"/>
        <v>78.6283185840708</v>
      </c>
    </row>
    <row r="223" spans="1:23" ht="12.75">
      <c r="A223" s="98" t="s">
        <v>266</v>
      </c>
      <c r="B223" s="180" t="s">
        <v>958</v>
      </c>
      <c r="C223" s="164"/>
      <c r="D223" s="97"/>
      <c r="E223" s="99"/>
      <c r="F223" s="97"/>
      <c r="G223" s="31"/>
      <c r="H223" s="97"/>
      <c r="I223" s="97"/>
      <c r="J223" s="31"/>
      <c r="K223" s="31">
        <v>78.21415158116127</v>
      </c>
      <c r="L223" s="31"/>
      <c r="M223" s="32"/>
      <c r="N223" s="32"/>
      <c r="O223" s="31"/>
      <c r="P223" s="31"/>
      <c r="Q223" s="31"/>
      <c r="R223" s="31"/>
      <c r="S223" s="31"/>
      <c r="T223" s="100">
        <f t="shared" si="13"/>
        <v>78.21415158116127</v>
      </c>
      <c r="U223" s="113">
        <f t="shared" si="14"/>
        <v>1</v>
      </c>
      <c r="V223" s="97">
        <f t="shared" si="15"/>
        <v>-1259.525891402701</v>
      </c>
      <c r="W223" s="109">
        <f t="shared" si="16"/>
        <v>78.21415158116127</v>
      </c>
    </row>
    <row r="224" spans="1:23" ht="12.75">
      <c r="A224" s="98" t="s">
        <v>267</v>
      </c>
      <c r="B224" s="180" t="s">
        <v>938</v>
      </c>
      <c r="C224" s="164"/>
      <c r="D224" s="97"/>
      <c r="E224" s="99"/>
      <c r="F224" s="97"/>
      <c r="G224" s="31"/>
      <c r="H224" s="97"/>
      <c r="I224" s="97"/>
      <c r="J224" s="31">
        <v>78.21366110596753</v>
      </c>
      <c r="K224" s="31"/>
      <c r="L224" s="31"/>
      <c r="M224" s="32"/>
      <c r="N224" s="32"/>
      <c r="O224" s="31"/>
      <c r="P224" s="31"/>
      <c r="Q224" s="31"/>
      <c r="R224" s="31"/>
      <c r="S224" s="31"/>
      <c r="T224" s="100">
        <f t="shared" si="13"/>
        <v>78.21366110596753</v>
      </c>
      <c r="U224" s="113">
        <f t="shared" si="14"/>
        <v>1</v>
      </c>
      <c r="V224" s="97">
        <f t="shared" si="15"/>
        <v>-1259.526381877895</v>
      </c>
      <c r="W224" s="109">
        <f t="shared" si="16"/>
        <v>78.21366110596753</v>
      </c>
    </row>
    <row r="225" spans="1:23" ht="12.75">
      <c r="A225" s="98" t="s">
        <v>268</v>
      </c>
      <c r="B225" s="180" t="s">
        <v>796</v>
      </c>
      <c r="C225" s="164">
        <v>2006</v>
      </c>
      <c r="D225" s="97"/>
      <c r="E225" s="99"/>
      <c r="F225" s="97"/>
      <c r="G225" s="31"/>
      <c r="H225" s="97"/>
      <c r="I225" s="97"/>
      <c r="J225" s="31"/>
      <c r="K225" s="31"/>
      <c r="L225" s="31"/>
      <c r="M225" s="32"/>
      <c r="N225" s="32"/>
      <c r="O225" s="31"/>
      <c r="P225" s="31"/>
      <c r="Q225" s="31"/>
      <c r="R225" s="31"/>
      <c r="S225" s="31">
        <v>77.52173913043478</v>
      </c>
      <c r="T225" s="100">
        <f t="shared" si="13"/>
        <v>77.52173913043478</v>
      </c>
      <c r="U225" s="113">
        <f t="shared" si="14"/>
        <v>1</v>
      </c>
      <c r="V225" s="97">
        <f t="shared" si="15"/>
        <v>-1260.2183038534276</v>
      </c>
      <c r="W225" s="109">
        <f t="shared" si="16"/>
        <v>77.52173913043478</v>
      </c>
    </row>
    <row r="226" spans="1:23" ht="12.75">
      <c r="A226" s="98" t="s">
        <v>269</v>
      </c>
      <c r="B226" s="180" t="s">
        <v>700</v>
      </c>
      <c r="C226" s="164">
        <v>1986</v>
      </c>
      <c r="D226" s="97"/>
      <c r="E226" s="99"/>
      <c r="F226" s="97"/>
      <c r="G226" s="31"/>
      <c r="H226" s="97"/>
      <c r="I226" s="97"/>
      <c r="J226" s="31">
        <v>77.12206826893757</v>
      </c>
      <c r="K226" s="31"/>
      <c r="L226" s="31"/>
      <c r="M226" s="32"/>
      <c r="N226" s="32"/>
      <c r="O226" s="31"/>
      <c r="P226" s="31"/>
      <c r="Q226" s="31"/>
      <c r="R226" s="31"/>
      <c r="S226" s="31"/>
      <c r="T226" s="100">
        <f t="shared" si="13"/>
        <v>77.12206826893757</v>
      </c>
      <c r="U226" s="113">
        <f t="shared" si="14"/>
        <v>1</v>
      </c>
      <c r="V226" s="97">
        <f t="shared" si="15"/>
        <v>-1260.617974714925</v>
      </c>
      <c r="W226" s="109">
        <f t="shared" si="16"/>
        <v>77.12206826893757</v>
      </c>
    </row>
    <row r="227" spans="1:23" ht="12.75">
      <c r="A227" s="98" t="s">
        <v>270</v>
      </c>
      <c r="B227" s="180" t="s">
        <v>823</v>
      </c>
      <c r="C227" s="164">
        <v>1964</v>
      </c>
      <c r="D227" s="97"/>
      <c r="E227" s="99"/>
      <c r="F227" s="97"/>
      <c r="G227" s="31"/>
      <c r="H227" s="97"/>
      <c r="I227" s="97"/>
      <c r="J227" s="31"/>
      <c r="K227" s="31"/>
      <c r="L227" s="31"/>
      <c r="M227" s="32"/>
      <c r="N227" s="32"/>
      <c r="O227" s="31"/>
      <c r="P227" s="31"/>
      <c r="Q227" s="31"/>
      <c r="R227" s="31">
        <v>76.82755413843498</v>
      </c>
      <c r="S227" s="31"/>
      <c r="T227" s="100">
        <f t="shared" si="13"/>
        <v>76.82755413843498</v>
      </c>
      <c r="U227" s="113">
        <f t="shared" si="14"/>
        <v>1</v>
      </c>
      <c r="V227" s="97">
        <f t="shared" si="15"/>
        <v>-1260.9124888454273</v>
      </c>
      <c r="W227" s="109">
        <f t="shared" si="16"/>
        <v>76.82755413843498</v>
      </c>
    </row>
    <row r="228" spans="1:23" ht="12.75">
      <c r="A228" s="98" t="s">
        <v>271</v>
      </c>
      <c r="B228" s="180" t="s">
        <v>929</v>
      </c>
      <c r="C228" s="164"/>
      <c r="D228" s="97"/>
      <c r="E228" s="99"/>
      <c r="F228" s="97"/>
      <c r="G228" s="31"/>
      <c r="H228" s="97"/>
      <c r="I228" s="97">
        <v>76.17382087970323</v>
      </c>
      <c r="J228" s="31"/>
      <c r="K228" s="31"/>
      <c r="L228" s="31"/>
      <c r="M228" s="32"/>
      <c r="N228" s="32"/>
      <c r="O228" s="31"/>
      <c r="P228" s="31"/>
      <c r="Q228" s="31"/>
      <c r="R228" s="31"/>
      <c r="S228" s="31"/>
      <c r="T228" s="100">
        <f t="shared" si="13"/>
        <v>76.17382087970323</v>
      </c>
      <c r="U228" s="113">
        <f t="shared" si="14"/>
        <v>1</v>
      </c>
      <c r="V228" s="97">
        <f t="shared" si="15"/>
        <v>-1261.5662221041591</v>
      </c>
      <c r="W228" s="109">
        <f t="shared" si="16"/>
        <v>76.17382087970323</v>
      </c>
    </row>
    <row r="229" spans="1:23" ht="12.75">
      <c r="A229" s="98" t="s">
        <v>273</v>
      </c>
      <c r="B229" s="180" t="s">
        <v>879</v>
      </c>
      <c r="C229" s="164"/>
      <c r="D229" s="97"/>
      <c r="E229" s="99"/>
      <c r="F229" s="97">
        <v>75.47011952191235</v>
      </c>
      <c r="G229" s="31"/>
      <c r="H229" s="97"/>
      <c r="I229" s="97"/>
      <c r="J229" s="31"/>
      <c r="K229" s="31"/>
      <c r="L229" s="31"/>
      <c r="M229" s="32"/>
      <c r="N229" s="32"/>
      <c r="O229" s="31"/>
      <c r="P229" s="31"/>
      <c r="Q229" s="31"/>
      <c r="R229" s="31"/>
      <c r="S229" s="31"/>
      <c r="T229" s="100">
        <f t="shared" si="13"/>
        <v>75.47011952191235</v>
      </c>
      <c r="U229" s="113">
        <f t="shared" si="14"/>
        <v>1</v>
      </c>
      <c r="V229" s="97">
        <f t="shared" si="15"/>
        <v>-1262.26992346195</v>
      </c>
      <c r="W229" s="109">
        <f t="shared" si="16"/>
        <v>75.47011952191235</v>
      </c>
    </row>
    <row r="230" spans="1:23" ht="12.75">
      <c r="A230" s="98" t="s">
        <v>274</v>
      </c>
      <c r="B230" s="180" t="s">
        <v>804</v>
      </c>
      <c r="C230" s="164"/>
      <c r="D230" s="97"/>
      <c r="E230" s="99"/>
      <c r="F230" s="97"/>
      <c r="G230" s="31">
        <v>25.369747899159663</v>
      </c>
      <c r="H230" s="97">
        <v>50.056603773584904</v>
      </c>
      <c r="I230" s="97"/>
      <c r="J230" s="31"/>
      <c r="K230" s="31"/>
      <c r="L230" s="31"/>
      <c r="M230" s="32"/>
      <c r="N230" s="32"/>
      <c r="O230" s="31"/>
      <c r="P230" s="31"/>
      <c r="Q230" s="31"/>
      <c r="R230" s="31"/>
      <c r="S230" s="31"/>
      <c r="T230" s="100">
        <f t="shared" si="13"/>
        <v>75.42635167274457</v>
      </c>
      <c r="U230" s="113">
        <f t="shared" si="14"/>
        <v>2</v>
      </c>
      <c r="V230" s="97">
        <f t="shared" si="15"/>
        <v>-1262.3136913111177</v>
      </c>
      <c r="W230" s="109">
        <f t="shared" si="16"/>
        <v>75.42635167274457</v>
      </c>
    </row>
    <row r="231" spans="1:23" ht="12.75">
      <c r="A231" s="98" t="s">
        <v>275</v>
      </c>
      <c r="B231" s="180" t="s">
        <v>848</v>
      </c>
      <c r="C231" s="164"/>
      <c r="D231" s="97">
        <v>74.03031821598597</v>
      </c>
      <c r="E231" s="99"/>
      <c r="F231" s="97"/>
      <c r="G231" s="31"/>
      <c r="H231" s="97"/>
      <c r="I231" s="97"/>
      <c r="J231" s="31"/>
      <c r="K231" s="31"/>
      <c r="L231" s="31"/>
      <c r="M231" s="32"/>
      <c r="N231" s="32"/>
      <c r="O231" s="31"/>
      <c r="P231" s="31"/>
      <c r="Q231" s="31"/>
      <c r="R231" s="31"/>
      <c r="S231" s="31"/>
      <c r="T231" s="100">
        <f t="shared" si="13"/>
        <v>74.03031821598597</v>
      </c>
      <c r="U231" s="113">
        <f t="shared" si="14"/>
        <v>1</v>
      </c>
      <c r="V231" s="97">
        <f t="shared" si="15"/>
        <v>-1263.7097247678764</v>
      </c>
      <c r="W231" s="109">
        <f t="shared" si="16"/>
        <v>74.03031821598597</v>
      </c>
    </row>
    <row r="232" spans="1:23" ht="12.75">
      <c r="A232" s="98" t="s">
        <v>276</v>
      </c>
      <c r="B232" s="180" t="s">
        <v>849</v>
      </c>
      <c r="C232" s="164"/>
      <c r="D232" s="97">
        <v>73.60059760956176</v>
      </c>
      <c r="E232" s="99"/>
      <c r="F232" s="97"/>
      <c r="G232" s="31"/>
      <c r="H232" s="97"/>
      <c r="I232" s="97"/>
      <c r="J232" s="31"/>
      <c r="K232" s="31"/>
      <c r="L232" s="31"/>
      <c r="M232" s="32"/>
      <c r="N232" s="32"/>
      <c r="O232" s="31"/>
      <c r="P232" s="31"/>
      <c r="Q232" s="31"/>
      <c r="R232" s="31"/>
      <c r="S232" s="31"/>
      <c r="T232" s="100">
        <f t="shared" si="13"/>
        <v>73.60059760956176</v>
      </c>
      <c r="U232" s="113">
        <f t="shared" si="14"/>
        <v>1</v>
      </c>
      <c r="V232" s="97">
        <f t="shared" si="15"/>
        <v>-1264.1394453743005</v>
      </c>
      <c r="W232" s="109">
        <f t="shared" si="16"/>
        <v>73.60059760956176</v>
      </c>
    </row>
    <row r="233" spans="1:23" ht="12.75">
      <c r="A233" s="98" t="s">
        <v>277</v>
      </c>
      <c r="B233" s="180" t="s">
        <v>1036</v>
      </c>
      <c r="C233" s="164"/>
      <c r="D233" s="97"/>
      <c r="E233" s="99"/>
      <c r="F233" s="97"/>
      <c r="G233" s="31"/>
      <c r="H233" s="97"/>
      <c r="I233" s="97"/>
      <c r="J233" s="31"/>
      <c r="K233" s="31"/>
      <c r="L233" s="31"/>
      <c r="M233" s="32"/>
      <c r="N233" s="32"/>
      <c r="O233" s="31"/>
      <c r="P233" s="31"/>
      <c r="Q233" s="31"/>
      <c r="R233" s="31"/>
      <c r="S233" s="31">
        <v>73.17391304347827</v>
      </c>
      <c r="T233" s="100">
        <f t="shared" si="13"/>
        <v>73.17391304347827</v>
      </c>
      <c r="U233" s="113">
        <f t="shared" si="14"/>
        <v>1</v>
      </c>
      <c r="V233" s="97">
        <f t="shared" si="15"/>
        <v>-1264.5661299403841</v>
      </c>
      <c r="W233" s="109">
        <f t="shared" si="16"/>
        <v>73.17391304347827</v>
      </c>
    </row>
    <row r="234" spans="1:23" ht="12.75">
      <c r="A234" s="98" t="s">
        <v>278</v>
      </c>
      <c r="B234" s="180" t="s">
        <v>901</v>
      </c>
      <c r="C234" s="164">
        <v>1969</v>
      </c>
      <c r="D234" s="97"/>
      <c r="E234" s="99"/>
      <c r="F234" s="97"/>
      <c r="G234" s="31"/>
      <c r="H234" s="97">
        <v>73.16981132075472</v>
      </c>
      <c r="I234" s="97"/>
      <c r="J234" s="31"/>
      <c r="K234" s="31"/>
      <c r="L234" s="31"/>
      <c r="M234" s="32"/>
      <c r="N234" s="32"/>
      <c r="O234" s="31"/>
      <c r="P234" s="31"/>
      <c r="Q234" s="31"/>
      <c r="R234" s="31"/>
      <c r="S234" s="31"/>
      <c r="T234" s="100">
        <f t="shared" si="13"/>
        <v>73.16981132075472</v>
      </c>
      <c r="U234" s="113">
        <f t="shared" si="14"/>
        <v>1</v>
      </c>
      <c r="V234" s="97">
        <f t="shared" si="15"/>
        <v>-1264.5702316631077</v>
      </c>
      <c r="W234" s="109">
        <f t="shared" si="16"/>
        <v>73.16981132075472</v>
      </c>
    </row>
    <row r="235" spans="1:23" ht="12.75">
      <c r="A235" s="98" t="s">
        <v>279</v>
      </c>
      <c r="B235" s="180" t="s">
        <v>696</v>
      </c>
      <c r="C235" s="164">
        <v>1978</v>
      </c>
      <c r="D235" s="97"/>
      <c r="E235" s="99"/>
      <c r="F235" s="97"/>
      <c r="G235" s="31"/>
      <c r="H235" s="97"/>
      <c r="I235" s="97"/>
      <c r="J235" s="31">
        <v>72.67052840757114</v>
      </c>
      <c r="K235" s="31"/>
      <c r="L235" s="31"/>
      <c r="M235" s="32"/>
      <c r="N235" s="32"/>
      <c r="O235" s="31"/>
      <c r="P235" s="31"/>
      <c r="Q235" s="31"/>
      <c r="R235" s="31"/>
      <c r="S235" s="31"/>
      <c r="T235" s="100">
        <f t="shared" si="13"/>
        <v>72.67052840757114</v>
      </c>
      <c r="U235" s="113">
        <f t="shared" si="14"/>
        <v>1</v>
      </c>
      <c r="V235" s="97">
        <f t="shared" si="15"/>
        <v>-1265.0695145762913</v>
      </c>
      <c r="W235" s="109">
        <f t="shared" si="16"/>
        <v>72.67052840757114</v>
      </c>
    </row>
    <row r="236" spans="1:23" ht="12.75">
      <c r="A236" s="98" t="s">
        <v>280</v>
      </c>
      <c r="B236" s="180" t="s">
        <v>850</v>
      </c>
      <c r="C236" s="164"/>
      <c r="D236" s="97">
        <v>72.29360039081583</v>
      </c>
      <c r="E236" s="99"/>
      <c r="F236" s="97"/>
      <c r="G236" s="31"/>
      <c r="H236" s="97"/>
      <c r="I236" s="97"/>
      <c r="J236" s="31"/>
      <c r="K236" s="31"/>
      <c r="L236" s="31"/>
      <c r="M236" s="32"/>
      <c r="N236" s="32"/>
      <c r="O236" s="31"/>
      <c r="P236" s="31"/>
      <c r="Q236" s="31"/>
      <c r="R236" s="31"/>
      <c r="S236" s="31"/>
      <c r="T236" s="100">
        <f t="shared" si="13"/>
        <v>72.29360039081583</v>
      </c>
      <c r="U236" s="113">
        <f t="shared" si="14"/>
        <v>1</v>
      </c>
      <c r="V236" s="97">
        <f t="shared" si="15"/>
        <v>-1265.4464425930466</v>
      </c>
      <c r="W236" s="109">
        <f t="shared" si="16"/>
        <v>72.29360039081583</v>
      </c>
    </row>
    <row r="237" spans="1:23" ht="12.75">
      <c r="A237" s="98" t="s">
        <v>281</v>
      </c>
      <c r="B237" s="180" t="s">
        <v>828</v>
      </c>
      <c r="C237" s="164"/>
      <c r="D237" s="97"/>
      <c r="E237" s="230"/>
      <c r="F237" s="97"/>
      <c r="G237" s="31"/>
      <c r="H237" s="97">
        <v>72.22641509433963</v>
      </c>
      <c r="I237" s="97"/>
      <c r="J237" s="31"/>
      <c r="K237" s="31"/>
      <c r="L237" s="31"/>
      <c r="M237" s="32"/>
      <c r="N237" s="32"/>
      <c r="O237" s="31"/>
      <c r="P237" s="31"/>
      <c r="Q237" s="31"/>
      <c r="R237" s="31"/>
      <c r="S237" s="31"/>
      <c r="T237" s="100">
        <f t="shared" si="13"/>
        <v>72.22641509433963</v>
      </c>
      <c r="U237" s="113">
        <f t="shared" si="14"/>
        <v>1</v>
      </c>
      <c r="V237" s="97">
        <f t="shared" si="15"/>
        <v>-1265.5136278895227</v>
      </c>
      <c r="W237" s="109">
        <f t="shared" si="16"/>
        <v>72.22641509433963</v>
      </c>
    </row>
    <row r="238" spans="1:23" ht="12.75">
      <c r="A238" s="98" t="s">
        <v>282</v>
      </c>
      <c r="B238" s="180" t="s">
        <v>817</v>
      </c>
      <c r="C238" s="164">
        <v>2007</v>
      </c>
      <c r="D238" s="97"/>
      <c r="E238" s="99"/>
      <c r="F238" s="97"/>
      <c r="G238" s="31"/>
      <c r="H238" s="97">
        <v>72.22641509433963</v>
      </c>
      <c r="I238" s="97"/>
      <c r="J238" s="31"/>
      <c r="K238" s="31"/>
      <c r="L238" s="31"/>
      <c r="M238" s="32"/>
      <c r="N238" s="32"/>
      <c r="O238" s="31"/>
      <c r="P238" s="31"/>
      <c r="Q238" s="31"/>
      <c r="R238" s="31"/>
      <c r="S238" s="31"/>
      <c r="T238" s="100">
        <f t="shared" si="13"/>
        <v>72.22641509433963</v>
      </c>
      <c r="U238" s="113">
        <f t="shared" si="14"/>
        <v>1</v>
      </c>
      <c r="V238" s="97">
        <f t="shared" si="15"/>
        <v>-1265.5136278895227</v>
      </c>
      <c r="W238" s="109">
        <f t="shared" si="16"/>
        <v>72.22641509433963</v>
      </c>
    </row>
    <row r="239" spans="1:23" ht="12.75">
      <c r="A239" s="98" t="s">
        <v>283</v>
      </c>
      <c r="B239" s="180" t="s">
        <v>1000</v>
      </c>
      <c r="C239" s="164">
        <v>1982</v>
      </c>
      <c r="D239" s="97"/>
      <c r="E239" s="99"/>
      <c r="F239" s="97"/>
      <c r="G239" s="31"/>
      <c r="H239" s="97"/>
      <c r="I239" s="97"/>
      <c r="J239" s="31"/>
      <c r="K239" s="31"/>
      <c r="L239" s="31"/>
      <c r="M239" s="32"/>
      <c r="N239" s="32"/>
      <c r="O239" s="31"/>
      <c r="P239" s="31"/>
      <c r="Q239" s="31">
        <v>71.8858463118261</v>
      </c>
      <c r="R239" s="31"/>
      <c r="S239" s="31"/>
      <c r="T239" s="100">
        <f t="shared" si="13"/>
        <v>71.8858463118261</v>
      </c>
      <c r="U239" s="113">
        <f t="shared" si="14"/>
        <v>1</v>
      </c>
      <c r="V239" s="97">
        <f t="shared" si="15"/>
        <v>-1265.8541966720363</v>
      </c>
      <c r="W239" s="109">
        <f t="shared" si="16"/>
        <v>71.8858463118261</v>
      </c>
    </row>
    <row r="240" spans="1:23" ht="12.75">
      <c r="A240" s="98" t="s">
        <v>284</v>
      </c>
      <c r="B240" s="180" t="s">
        <v>818</v>
      </c>
      <c r="C240" s="164">
        <v>1956</v>
      </c>
      <c r="D240" s="97"/>
      <c r="E240" s="99"/>
      <c r="F240" s="97"/>
      <c r="G240" s="31"/>
      <c r="H240" s="97"/>
      <c r="I240" s="97"/>
      <c r="J240" s="31"/>
      <c r="K240" s="31"/>
      <c r="L240" s="31"/>
      <c r="M240" s="32"/>
      <c r="N240" s="32"/>
      <c r="O240" s="31"/>
      <c r="P240" s="31"/>
      <c r="Q240" s="31"/>
      <c r="R240" s="31"/>
      <c r="S240" s="31">
        <v>71.72463768115942</v>
      </c>
      <c r="T240" s="100">
        <f t="shared" si="13"/>
        <v>71.72463768115942</v>
      </c>
      <c r="U240" s="113">
        <f t="shared" si="14"/>
        <v>1</v>
      </c>
      <c r="V240" s="97">
        <f t="shared" si="15"/>
        <v>-1266.015405302703</v>
      </c>
      <c r="W240" s="109">
        <f t="shared" si="16"/>
        <v>71.72463768115942</v>
      </c>
    </row>
    <row r="241" spans="1:23" ht="12.75">
      <c r="A241" s="98" t="s">
        <v>285</v>
      </c>
      <c r="B241" s="180" t="s">
        <v>694</v>
      </c>
      <c r="C241" s="164">
        <v>1972</v>
      </c>
      <c r="D241" s="97"/>
      <c r="E241" s="99"/>
      <c r="F241" s="97"/>
      <c r="G241" s="31"/>
      <c r="H241" s="97"/>
      <c r="I241" s="97"/>
      <c r="J241" s="31"/>
      <c r="K241" s="31"/>
      <c r="L241" s="31"/>
      <c r="M241" s="32"/>
      <c r="N241" s="32"/>
      <c r="O241" s="31"/>
      <c r="P241" s="31"/>
      <c r="Q241" s="31"/>
      <c r="R241" s="31"/>
      <c r="S241" s="31">
        <v>71.43478260869566</v>
      </c>
      <c r="T241" s="100">
        <f t="shared" si="13"/>
        <v>71.43478260869566</v>
      </c>
      <c r="U241" s="113">
        <f t="shared" si="14"/>
        <v>1</v>
      </c>
      <c r="V241" s="97">
        <f t="shared" si="15"/>
        <v>-1266.3052603751667</v>
      </c>
      <c r="W241" s="109">
        <f t="shared" si="16"/>
        <v>71.43478260869566</v>
      </c>
    </row>
    <row r="242" spans="1:23" ht="12.75">
      <c r="A242" s="98" t="s">
        <v>286</v>
      </c>
      <c r="B242" s="180" t="s">
        <v>1002</v>
      </c>
      <c r="C242" s="164"/>
      <c r="D242" s="97"/>
      <c r="E242" s="99"/>
      <c r="F242" s="97"/>
      <c r="G242" s="31"/>
      <c r="H242" s="97"/>
      <c r="I242" s="97"/>
      <c r="J242" s="31"/>
      <c r="K242" s="31"/>
      <c r="L242" s="31"/>
      <c r="M242" s="32"/>
      <c r="N242" s="32"/>
      <c r="O242" s="31"/>
      <c r="P242" s="31"/>
      <c r="Q242" s="31">
        <v>70.15728221803867</v>
      </c>
      <c r="R242" s="31"/>
      <c r="S242" s="31"/>
      <c r="T242" s="100">
        <f t="shared" si="13"/>
        <v>70.15728221803867</v>
      </c>
      <c r="U242" s="113">
        <f t="shared" si="14"/>
        <v>1</v>
      </c>
      <c r="V242" s="97">
        <f t="shared" si="15"/>
        <v>-1267.5827607658237</v>
      </c>
      <c r="W242" s="109">
        <f t="shared" si="16"/>
        <v>70.15728221803867</v>
      </c>
    </row>
    <row r="243" spans="1:23" ht="12.75">
      <c r="A243" s="98" t="s">
        <v>287</v>
      </c>
      <c r="B243" s="180" t="s">
        <v>884</v>
      </c>
      <c r="C243" s="164"/>
      <c r="D243" s="97"/>
      <c r="E243" s="99"/>
      <c r="F243" s="97">
        <v>39.896551724137936</v>
      </c>
      <c r="G243" s="31"/>
      <c r="H243" s="97"/>
      <c r="I243" s="97"/>
      <c r="J243" s="31">
        <v>30.019530529338496</v>
      </c>
      <c r="K243" s="31"/>
      <c r="L243" s="31"/>
      <c r="M243" s="32"/>
      <c r="N243" s="32"/>
      <c r="O243" s="31"/>
      <c r="P243" s="31"/>
      <c r="Q243" s="31"/>
      <c r="R243" s="31"/>
      <c r="S243" s="31"/>
      <c r="T243" s="100">
        <f t="shared" si="13"/>
        <v>69.91608225347643</v>
      </c>
      <c r="U243" s="113">
        <f t="shared" si="14"/>
        <v>2</v>
      </c>
      <c r="V243" s="97">
        <f t="shared" si="15"/>
        <v>-1267.823960730386</v>
      </c>
      <c r="W243" s="109">
        <f t="shared" si="16"/>
        <v>69.91608225347643</v>
      </c>
    </row>
    <row r="244" spans="1:23" ht="12.75">
      <c r="A244" s="98" t="s">
        <v>288</v>
      </c>
      <c r="B244" s="180" t="s">
        <v>684</v>
      </c>
      <c r="C244" s="164">
        <v>1973</v>
      </c>
      <c r="D244" s="97"/>
      <c r="E244" s="99"/>
      <c r="F244" s="97"/>
      <c r="G244" s="31"/>
      <c r="H244" s="97"/>
      <c r="I244" s="97"/>
      <c r="J244" s="31"/>
      <c r="K244" s="31"/>
      <c r="L244" s="31"/>
      <c r="M244" s="32"/>
      <c r="N244" s="32"/>
      <c r="O244" s="31"/>
      <c r="P244" s="31"/>
      <c r="Q244" s="31"/>
      <c r="R244" s="31">
        <v>69.76679082061756</v>
      </c>
      <c r="S244" s="31"/>
      <c r="T244" s="100">
        <f t="shared" si="13"/>
        <v>69.76679082061756</v>
      </c>
      <c r="U244" s="113">
        <f t="shared" si="14"/>
        <v>1</v>
      </c>
      <c r="V244" s="97">
        <f t="shared" si="15"/>
        <v>-1267.9732521632448</v>
      </c>
      <c r="W244" s="109">
        <f t="shared" si="16"/>
        <v>69.76679082061756</v>
      </c>
    </row>
    <row r="245" spans="1:23" ht="12.75">
      <c r="A245" s="98" t="s">
        <v>289</v>
      </c>
      <c r="B245" s="180" t="s">
        <v>735</v>
      </c>
      <c r="C245" s="164">
        <v>1964</v>
      </c>
      <c r="D245" s="97">
        <v>69.47460800374445</v>
      </c>
      <c r="E245" s="99"/>
      <c r="F245" s="97"/>
      <c r="G245" s="31"/>
      <c r="H245" s="97"/>
      <c r="I245" s="97"/>
      <c r="J245" s="31"/>
      <c r="K245" s="31"/>
      <c r="L245" s="31"/>
      <c r="M245" s="32"/>
      <c r="N245" s="32"/>
      <c r="O245" s="31"/>
      <c r="P245" s="31"/>
      <c r="Q245" s="31"/>
      <c r="R245" s="31"/>
      <c r="S245" s="31"/>
      <c r="T245" s="100">
        <f t="shared" si="13"/>
        <v>69.47460800374445</v>
      </c>
      <c r="U245" s="113">
        <f t="shared" si="14"/>
        <v>1</v>
      </c>
      <c r="V245" s="97">
        <f t="shared" si="15"/>
        <v>-1268.265434980118</v>
      </c>
      <c r="W245" s="109">
        <f t="shared" si="16"/>
        <v>69.47460800374445</v>
      </c>
    </row>
    <row r="246" spans="1:23" ht="12.75">
      <c r="A246" s="98" t="s">
        <v>290</v>
      </c>
      <c r="B246" s="180" t="s">
        <v>1003</v>
      </c>
      <c r="C246" s="164"/>
      <c r="D246" s="97"/>
      <c r="E246" s="99"/>
      <c r="F246" s="97"/>
      <c r="G246" s="31"/>
      <c r="H246" s="97"/>
      <c r="I246" s="97"/>
      <c r="J246" s="31"/>
      <c r="K246" s="31"/>
      <c r="L246" s="31"/>
      <c r="M246" s="32"/>
      <c r="N246" s="32"/>
      <c r="O246" s="31"/>
      <c r="P246" s="31"/>
      <c r="Q246" s="31">
        <v>68.61697758001027</v>
      </c>
      <c r="R246" s="31"/>
      <c r="S246" s="31"/>
      <c r="T246" s="100">
        <f t="shared" si="13"/>
        <v>68.61697758001027</v>
      </c>
      <c r="U246" s="113">
        <f t="shared" si="14"/>
        <v>1</v>
      </c>
      <c r="V246" s="97">
        <f t="shared" si="15"/>
        <v>-1269.123065403852</v>
      </c>
      <c r="W246" s="109">
        <f t="shared" si="16"/>
        <v>68.61697758001027</v>
      </c>
    </row>
    <row r="247" spans="1:23" ht="12.75">
      <c r="A247" s="98" t="s">
        <v>291</v>
      </c>
      <c r="B247" s="180" t="s">
        <v>721</v>
      </c>
      <c r="C247" s="164">
        <v>1984</v>
      </c>
      <c r="D247" s="97"/>
      <c r="E247" s="99"/>
      <c r="F247" s="97"/>
      <c r="G247" s="31"/>
      <c r="H247" s="97"/>
      <c r="I247" s="97"/>
      <c r="J247" s="31">
        <v>68.53165278981027</v>
      </c>
      <c r="K247" s="31"/>
      <c r="L247" s="31"/>
      <c r="M247" s="32"/>
      <c r="N247" s="32"/>
      <c r="O247" s="31"/>
      <c r="P247" s="31"/>
      <c r="Q247" s="31"/>
      <c r="R247" s="31"/>
      <c r="S247" s="31"/>
      <c r="T247" s="100">
        <f t="shared" si="13"/>
        <v>68.53165278981027</v>
      </c>
      <c r="U247" s="113">
        <f t="shared" si="14"/>
        <v>1</v>
      </c>
      <c r="V247" s="97">
        <f t="shared" si="15"/>
        <v>-1269.208390194052</v>
      </c>
      <c r="W247" s="109">
        <f t="shared" si="16"/>
        <v>68.53165278981027</v>
      </c>
    </row>
    <row r="248" spans="1:23" ht="12.75">
      <c r="A248" s="98" t="s">
        <v>292</v>
      </c>
      <c r="B248" s="180" t="s">
        <v>676</v>
      </c>
      <c r="C248" s="164">
        <v>1969</v>
      </c>
      <c r="D248" s="97"/>
      <c r="E248" s="99"/>
      <c r="F248" s="97"/>
      <c r="G248" s="31"/>
      <c r="H248" s="97">
        <v>68.45283018867924</v>
      </c>
      <c r="I248" s="97"/>
      <c r="J248" s="31"/>
      <c r="K248" s="31"/>
      <c r="L248" s="31"/>
      <c r="M248" s="32"/>
      <c r="N248" s="32"/>
      <c r="O248" s="31"/>
      <c r="P248" s="31"/>
      <c r="Q248" s="31"/>
      <c r="R248" s="31"/>
      <c r="S248" s="31"/>
      <c r="T248" s="100">
        <f t="shared" si="13"/>
        <v>68.45283018867924</v>
      </c>
      <c r="U248" s="113">
        <f t="shared" si="14"/>
        <v>1</v>
      </c>
      <c r="V248" s="97">
        <f t="shared" si="15"/>
        <v>-1269.2872127951832</v>
      </c>
      <c r="W248" s="109">
        <f t="shared" si="16"/>
        <v>68.45283018867924</v>
      </c>
    </row>
    <row r="249" spans="1:23" ht="12.75">
      <c r="A249" s="98" t="s">
        <v>293</v>
      </c>
      <c r="B249" s="180" t="s">
        <v>1037</v>
      </c>
      <c r="C249" s="164"/>
      <c r="D249" s="97"/>
      <c r="E249" s="99"/>
      <c r="F249" s="97"/>
      <c r="G249" s="31"/>
      <c r="H249" s="97"/>
      <c r="I249" s="97"/>
      <c r="J249" s="31"/>
      <c r="K249" s="31"/>
      <c r="L249" s="31"/>
      <c r="M249" s="32"/>
      <c r="N249" s="32"/>
      <c r="O249" s="31"/>
      <c r="P249" s="31"/>
      <c r="Q249" s="31"/>
      <c r="R249" s="31"/>
      <c r="S249" s="31">
        <v>67.95652173913044</v>
      </c>
      <c r="T249" s="100">
        <f t="shared" si="13"/>
        <v>67.95652173913044</v>
      </c>
      <c r="U249" s="113">
        <f t="shared" si="14"/>
        <v>1</v>
      </c>
      <c r="V249" s="97">
        <f t="shared" si="15"/>
        <v>-1269.783521244732</v>
      </c>
      <c r="W249" s="109">
        <f t="shared" si="16"/>
        <v>67.95652173913044</v>
      </c>
    </row>
    <row r="250" spans="1:23" ht="12.75">
      <c r="A250" s="98" t="s">
        <v>294</v>
      </c>
      <c r="B250" s="180" t="s">
        <v>940</v>
      </c>
      <c r="C250" s="164"/>
      <c r="D250" s="97"/>
      <c r="E250" s="99"/>
      <c r="F250" s="97"/>
      <c r="G250" s="31"/>
      <c r="H250" s="97"/>
      <c r="I250" s="97"/>
      <c r="J250" s="31">
        <v>67.4805676561227</v>
      </c>
      <c r="K250" s="31"/>
      <c r="L250" s="31"/>
      <c r="M250" s="32"/>
      <c r="N250" s="32"/>
      <c r="O250" s="31"/>
      <c r="P250" s="31"/>
      <c r="Q250" s="31"/>
      <c r="R250" s="31"/>
      <c r="S250" s="31"/>
      <c r="T250" s="100">
        <f t="shared" si="13"/>
        <v>67.4805676561227</v>
      </c>
      <c r="U250" s="113">
        <f t="shared" si="14"/>
        <v>1</v>
      </c>
      <c r="V250" s="97">
        <f t="shared" si="15"/>
        <v>-1270.2594753277397</v>
      </c>
      <c r="W250" s="109">
        <f t="shared" si="16"/>
        <v>67.4805676561227</v>
      </c>
    </row>
    <row r="251" spans="1:23" ht="12.75">
      <c r="A251" s="98" t="s">
        <v>295</v>
      </c>
      <c r="B251" s="180" t="s">
        <v>1004</v>
      </c>
      <c r="C251" s="164"/>
      <c r="D251" s="97"/>
      <c r="E251" s="99"/>
      <c r="F251" s="97"/>
      <c r="G251" s="31"/>
      <c r="H251" s="97"/>
      <c r="I251" s="97"/>
      <c r="J251" s="31"/>
      <c r="K251" s="31"/>
      <c r="L251" s="31"/>
      <c r="M251" s="32"/>
      <c r="N251" s="32"/>
      <c r="O251" s="31"/>
      <c r="P251" s="31"/>
      <c r="Q251" s="31">
        <v>66.83706999828856</v>
      </c>
      <c r="R251" s="31"/>
      <c r="S251" s="31"/>
      <c r="T251" s="100">
        <f t="shared" si="13"/>
        <v>66.83706999828856</v>
      </c>
      <c r="U251" s="113">
        <f t="shared" si="14"/>
        <v>1</v>
      </c>
      <c r="V251" s="97">
        <f t="shared" si="15"/>
        <v>-1270.9029729855738</v>
      </c>
      <c r="W251" s="109">
        <f t="shared" si="16"/>
        <v>66.83706999828856</v>
      </c>
    </row>
    <row r="252" spans="1:23" ht="12.75">
      <c r="A252" s="98" t="s">
        <v>296</v>
      </c>
      <c r="B252" s="180" t="s">
        <v>975</v>
      </c>
      <c r="C252" s="164"/>
      <c r="D252" s="97"/>
      <c r="E252" s="99"/>
      <c r="F252" s="97"/>
      <c r="G252" s="31"/>
      <c r="H252" s="97"/>
      <c r="I252" s="97"/>
      <c r="J252" s="31"/>
      <c r="K252" s="31"/>
      <c r="L252" s="31"/>
      <c r="M252" s="32"/>
      <c r="N252" s="32">
        <v>36.17</v>
      </c>
      <c r="O252" s="31"/>
      <c r="P252" s="31"/>
      <c r="Q252" s="31"/>
      <c r="R252" s="31"/>
      <c r="S252" s="31">
        <v>30.565217391304348</v>
      </c>
      <c r="T252" s="100">
        <f t="shared" si="13"/>
        <v>66.73521739130435</v>
      </c>
      <c r="U252" s="113">
        <f t="shared" si="14"/>
        <v>2</v>
      </c>
      <c r="V252" s="97">
        <f t="shared" si="15"/>
        <v>-1271.004825592558</v>
      </c>
      <c r="W252" s="109">
        <f t="shared" si="16"/>
        <v>66.73521739130435</v>
      </c>
    </row>
    <row r="253" spans="1:23" ht="12.75">
      <c r="A253" s="98" t="s">
        <v>297</v>
      </c>
      <c r="B253" s="180" t="s">
        <v>703</v>
      </c>
      <c r="C253" s="164">
        <v>1959</v>
      </c>
      <c r="D253" s="97"/>
      <c r="E253" s="99"/>
      <c r="F253" s="97"/>
      <c r="G253" s="31"/>
      <c r="H253" s="97"/>
      <c r="I253" s="97"/>
      <c r="J253" s="31"/>
      <c r="K253" s="31"/>
      <c r="L253" s="31"/>
      <c r="M253" s="32"/>
      <c r="N253" s="32"/>
      <c r="O253" s="31"/>
      <c r="P253" s="31"/>
      <c r="Q253" s="31">
        <v>66.06691767927434</v>
      </c>
      <c r="R253" s="31"/>
      <c r="S253" s="31"/>
      <c r="T253" s="100">
        <f t="shared" si="13"/>
        <v>66.06691767927434</v>
      </c>
      <c r="U253" s="113">
        <f t="shared" si="14"/>
        <v>1</v>
      </c>
      <c r="V253" s="97">
        <f t="shared" si="15"/>
        <v>-1271.673125304588</v>
      </c>
      <c r="W253" s="109">
        <f t="shared" si="16"/>
        <v>66.06691767927434</v>
      </c>
    </row>
    <row r="254" spans="1:23" ht="12.75">
      <c r="A254" s="98" t="s">
        <v>298</v>
      </c>
      <c r="B254" s="180" t="s">
        <v>930</v>
      </c>
      <c r="C254" s="164"/>
      <c r="D254" s="97"/>
      <c r="E254" s="99"/>
      <c r="F254" s="97"/>
      <c r="G254" s="31"/>
      <c r="H254" s="97"/>
      <c r="I254" s="97">
        <v>66.04691572545613</v>
      </c>
      <c r="J254" s="31"/>
      <c r="K254" s="31"/>
      <c r="L254" s="31"/>
      <c r="M254" s="32"/>
      <c r="N254" s="32"/>
      <c r="O254" s="31"/>
      <c r="P254" s="31"/>
      <c r="Q254" s="31"/>
      <c r="R254" s="31"/>
      <c r="S254" s="31"/>
      <c r="T254" s="100">
        <f t="shared" si="13"/>
        <v>66.04691572545613</v>
      </c>
      <c r="U254" s="113">
        <f t="shared" si="14"/>
        <v>1</v>
      </c>
      <c r="V254" s="97">
        <f t="shared" si="15"/>
        <v>-1271.6931272584063</v>
      </c>
      <c r="W254" s="109">
        <f t="shared" si="16"/>
        <v>66.04691572545613</v>
      </c>
    </row>
    <row r="255" spans="1:23" ht="12.75">
      <c r="A255" s="98" t="s">
        <v>299</v>
      </c>
      <c r="B255" s="180" t="s">
        <v>1005</v>
      </c>
      <c r="C255" s="164"/>
      <c r="D255" s="97"/>
      <c r="E255" s="99"/>
      <c r="F255" s="97"/>
      <c r="G255" s="31"/>
      <c r="H255" s="97"/>
      <c r="I255" s="97"/>
      <c r="J255" s="31"/>
      <c r="K255" s="31"/>
      <c r="L255" s="31"/>
      <c r="M255" s="32"/>
      <c r="N255" s="32"/>
      <c r="O255" s="31"/>
      <c r="P255" s="31"/>
      <c r="Q255" s="31">
        <v>65.69039876775628</v>
      </c>
      <c r="R255" s="31"/>
      <c r="S255" s="31"/>
      <c r="T255" s="100">
        <f t="shared" si="13"/>
        <v>65.69039876775628</v>
      </c>
      <c r="U255" s="113">
        <f t="shared" si="14"/>
        <v>1</v>
      </c>
      <c r="V255" s="97">
        <f t="shared" si="15"/>
        <v>-1272.0496442161061</v>
      </c>
      <c r="W255" s="109">
        <f t="shared" si="16"/>
        <v>65.69039876775628</v>
      </c>
    </row>
    <row r="256" spans="1:23" ht="12.75">
      <c r="A256" s="98" t="s">
        <v>300</v>
      </c>
      <c r="B256" s="180" t="s">
        <v>931</v>
      </c>
      <c r="C256" s="164"/>
      <c r="D256" s="97"/>
      <c r="E256" s="99"/>
      <c r="F256" s="97"/>
      <c r="G256" s="31">
        <v>64.8655462184874</v>
      </c>
      <c r="H256" s="97"/>
      <c r="I256" s="97"/>
      <c r="J256" s="31"/>
      <c r="K256" s="31"/>
      <c r="L256" s="31"/>
      <c r="M256" s="32"/>
      <c r="N256" s="32"/>
      <c r="O256" s="31"/>
      <c r="P256" s="31"/>
      <c r="Q256" s="31"/>
      <c r="R256" s="31"/>
      <c r="S256" s="31"/>
      <c r="T256" s="100">
        <f t="shared" si="13"/>
        <v>64.8655462184874</v>
      </c>
      <c r="U256" s="113">
        <f t="shared" si="14"/>
        <v>1</v>
      </c>
      <c r="V256" s="97">
        <f t="shared" si="15"/>
        <v>-1272.874496765375</v>
      </c>
      <c r="W256" s="109">
        <f t="shared" si="16"/>
        <v>64.8655462184874</v>
      </c>
    </row>
    <row r="257" spans="1:23" ht="12.75">
      <c r="A257" s="98" t="s">
        <v>301</v>
      </c>
      <c r="B257" s="180" t="s">
        <v>1022</v>
      </c>
      <c r="C257" s="164">
        <v>1983</v>
      </c>
      <c r="D257" s="97"/>
      <c r="E257" s="99"/>
      <c r="F257" s="97"/>
      <c r="G257" s="31"/>
      <c r="H257" s="97"/>
      <c r="I257" s="97"/>
      <c r="J257" s="31"/>
      <c r="K257" s="31"/>
      <c r="L257" s="31"/>
      <c r="M257" s="32"/>
      <c r="N257" s="32"/>
      <c r="O257" s="31"/>
      <c r="P257" s="31"/>
      <c r="Q257" s="31"/>
      <c r="R257" s="31">
        <v>64.39653077008064</v>
      </c>
      <c r="S257" s="31"/>
      <c r="T257" s="100">
        <f t="shared" si="13"/>
        <v>64.39653077008064</v>
      </c>
      <c r="U257" s="113">
        <f t="shared" si="14"/>
        <v>1</v>
      </c>
      <c r="V257" s="97">
        <f t="shared" si="15"/>
        <v>-1273.3435122137817</v>
      </c>
      <c r="W257" s="109">
        <f t="shared" si="16"/>
        <v>64.39653077008064</v>
      </c>
    </row>
    <row r="258" spans="1:23" ht="12.75">
      <c r="A258" s="98" t="s">
        <v>302</v>
      </c>
      <c r="B258" s="180" t="s">
        <v>1038</v>
      </c>
      <c r="C258" s="164"/>
      <c r="D258" s="97"/>
      <c r="E258" s="99"/>
      <c r="F258" s="97"/>
      <c r="G258" s="31"/>
      <c r="H258" s="97"/>
      <c r="I258" s="97"/>
      <c r="J258" s="31"/>
      <c r="K258" s="31"/>
      <c r="L258" s="31"/>
      <c r="M258" s="32"/>
      <c r="N258" s="32"/>
      <c r="O258" s="31"/>
      <c r="P258" s="31"/>
      <c r="Q258" s="31"/>
      <c r="R258" s="31"/>
      <c r="S258" s="31">
        <v>64.18840579710145</v>
      </c>
      <c r="T258" s="100">
        <f t="shared" si="13"/>
        <v>64.18840579710145</v>
      </c>
      <c r="U258" s="113">
        <f t="shared" si="14"/>
        <v>1</v>
      </c>
      <c r="V258" s="97">
        <f t="shared" si="15"/>
        <v>-1273.551637186761</v>
      </c>
      <c r="W258" s="109">
        <f t="shared" si="16"/>
        <v>64.18840579710145</v>
      </c>
    </row>
    <row r="259" spans="1:23" ht="12.75">
      <c r="A259" s="98" t="s">
        <v>303</v>
      </c>
      <c r="B259" s="180" t="s">
        <v>1023</v>
      </c>
      <c r="C259" s="164">
        <v>2000</v>
      </c>
      <c r="D259" s="97"/>
      <c r="E259" s="99"/>
      <c r="F259" s="97"/>
      <c r="G259" s="31"/>
      <c r="H259" s="97"/>
      <c r="I259" s="97"/>
      <c r="J259" s="31"/>
      <c r="K259" s="31"/>
      <c r="L259" s="31"/>
      <c r="M259" s="32"/>
      <c r="N259" s="32"/>
      <c r="O259" s="31"/>
      <c r="P259" s="31"/>
      <c r="Q259" s="31"/>
      <c r="R259" s="31">
        <v>63.92533713408618</v>
      </c>
      <c r="S259" s="31"/>
      <c r="T259" s="100">
        <f t="shared" si="13"/>
        <v>63.92533713408618</v>
      </c>
      <c r="U259" s="113">
        <f t="shared" si="14"/>
        <v>1</v>
      </c>
      <c r="V259" s="97">
        <f t="shared" si="15"/>
        <v>-1273.8147058497761</v>
      </c>
      <c r="W259" s="109">
        <f t="shared" si="16"/>
        <v>63.92533713408618</v>
      </c>
    </row>
    <row r="260" spans="1:23" ht="12.75">
      <c r="A260" s="98" t="s">
        <v>304</v>
      </c>
      <c r="B260" s="180" t="s">
        <v>791</v>
      </c>
      <c r="C260" s="164">
        <v>1959</v>
      </c>
      <c r="D260" s="97"/>
      <c r="E260" s="99"/>
      <c r="F260" s="97"/>
      <c r="G260" s="31"/>
      <c r="H260" s="97"/>
      <c r="I260" s="97">
        <v>63.29181131304881</v>
      </c>
      <c r="J260" s="31"/>
      <c r="K260" s="31"/>
      <c r="L260" s="31"/>
      <c r="M260" s="32"/>
      <c r="N260" s="32"/>
      <c r="O260" s="31"/>
      <c r="P260" s="31"/>
      <c r="Q260" s="31"/>
      <c r="R260" s="31"/>
      <c r="S260" s="31"/>
      <c r="T260" s="100">
        <f t="shared" si="13"/>
        <v>63.29181131304881</v>
      </c>
      <c r="U260" s="113">
        <f t="shared" si="14"/>
        <v>1</v>
      </c>
      <c r="V260" s="97">
        <f t="shared" si="15"/>
        <v>-1274.4482316708136</v>
      </c>
      <c r="W260" s="109">
        <f t="shared" si="16"/>
        <v>63.29181131304881</v>
      </c>
    </row>
    <row r="261" spans="1:23" ht="12.75">
      <c r="A261" s="98" t="s">
        <v>305</v>
      </c>
      <c r="B261" s="180" t="s">
        <v>903</v>
      </c>
      <c r="C261" s="164"/>
      <c r="D261" s="97"/>
      <c r="E261" s="99"/>
      <c r="F261" s="97"/>
      <c r="G261" s="31"/>
      <c r="H261" s="97">
        <v>63.264150943396224</v>
      </c>
      <c r="I261" s="97"/>
      <c r="J261" s="31"/>
      <c r="K261" s="31"/>
      <c r="L261" s="31"/>
      <c r="M261" s="32"/>
      <c r="N261" s="32"/>
      <c r="O261" s="31"/>
      <c r="P261" s="31"/>
      <c r="Q261" s="31"/>
      <c r="R261" s="31"/>
      <c r="S261" s="31"/>
      <c r="T261" s="100">
        <f aca="true" t="shared" si="17" ref="T261:T324">SUM(D261:S261)</f>
        <v>63.264150943396224</v>
      </c>
      <c r="U261" s="113">
        <f aca="true" t="shared" si="18" ref="U261:U324">COUNTA(D261:S261)</f>
        <v>1</v>
      </c>
      <c r="V261" s="97">
        <f aca="true" t="shared" si="19" ref="V261:V324">T261-$T$5</f>
        <v>-1274.475892040466</v>
      </c>
      <c r="W261" s="109">
        <f aca="true" t="shared" si="20" ref="W261:W324"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63.264150943396224</v>
      </c>
    </row>
    <row r="262" spans="1:23" ht="12.75">
      <c r="A262" s="98" t="s">
        <v>306</v>
      </c>
      <c r="B262" s="180" t="s">
        <v>745</v>
      </c>
      <c r="C262" s="164">
        <v>1968</v>
      </c>
      <c r="D262" s="97"/>
      <c r="E262" s="99"/>
      <c r="F262" s="97"/>
      <c r="G262" s="31"/>
      <c r="H262" s="97"/>
      <c r="I262" s="97"/>
      <c r="J262" s="31"/>
      <c r="K262" s="31"/>
      <c r="L262" s="31"/>
      <c r="M262" s="32"/>
      <c r="N262" s="32"/>
      <c r="O262" s="31"/>
      <c r="P262" s="31"/>
      <c r="Q262" s="31"/>
      <c r="R262" s="31"/>
      <c r="S262" s="31">
        <v>63.02898550724638</v>
      </c>
      <c r="T262" s="100">
        <f t="shared" si="17"/>
        <v>63.02898550724638</v>
      </c>
      <c r="U262" s="113">
        <f t="shared" si="18"/>
        <v>1</v>
      </c>
      <c r="V262" s="97">
        <f t="shared" si="19"/>
        <v>-1274.711057476616</v>
      </c>
      <c r="W262" s="109">
        <f t="shared" si="20"/>
        <v>63.02898550724638</v>
      </c>
    </row>
    <row r="263" spans="1:23" ht="12.75">
      <c r="A263" s="98" t="s">
        <v>307</v>
      </c>
      <c r="B263" s="180" t="s">
        <v>1006</v>
      </c>
      <c r="C263" s="164"/>
      <c r="D263" s="97"/>
      <c r="E263" s="99"/>
      <c r="F263" s="97"/>
      <c r="G263" s="31"/>
      <c r="H263" s="97"/>
      <c r="I263" s="97"/>
      <c r="J263" s="31"/>
      <c r="K263" s="31"/>
      <c r="L263" s="31"/>
      <c r="M263" s="32"/>
      <c r="N263" s="32"/>
      <c r="O263" s="31"/>
      <c r="P263" s="31"/>
      <c r="Q263" s="31">
        <v>61.53157624507956</v>
      </c>
      <c r="R263" s="31"/>
      <c r="S263" s="31"/>
      <c r="T263" s="100">
        <f t="shared" si="17"/>
        <v>61.53157624507956</v>
      </c>
      <c r="U263" s="113">
        <f t="shared" si="18"/>
        <v>1</v>
      </c>
      <c r="V263" s="97">
        <f t="shared" si="19"/>
        <v>-1276.2084667387828</v>
      </c>
      <c r="W263" s="109">
        <f t="shared" si="20"/>
        <v>61.53157624507956</v>
      </c>
    </row>
    <row r="264" spans="1:23" ht="12.75">
      <c r="A264" s="98" t="s">
        <v>308</v>
      </c>
      <c r="B264" s="180" t="s">
        <v>693</v>
      </c>
      <c r="C264" s="164">
        <v>1976</v>
      </c>
      <c r="D264" s="97"/>
      <c r="E264" s="99"/>
      <c r="F264" s="97"/>
      <c r="G264" s="31">
        <v>60.66386554621849</v>
      </c>
      <c r="H264" s="97"/>
      <c r="I264" s="97"/>
      <c r="J264" s="31"/>
      <c r="K264" s="31"/>
      <c r="L264" s="31"/>
      <c r="M264" s="32"/>
      <c r="N264" s="32"/>
      <c r="O264" s="31"/>
      <c r="P264" s="31"/>
      <c r="Q264" s="31"/>
      <c r="R264" s="31"/>
      <c r="S264" s="31"/>
      <c r="T264" s="100">
        <f t="shared" si="17"/>
        <v>60.66386554621849</v>
      </c>
      <c r="U264" s="113">
        <f t="shared" si="18"/>
        <v>1</v>
      </c>
      <c r="V264" s="97">
        <f t="shared" si="19"/>
        <v>-1277.076177437644</v>
      </c>
      <c r="W264" s="109">
        <f t="shared" si="20"/>
        <v>60.66386554621849</v>
      </c>
    </row>
    <row r="265" spans="1:23" ht="12.75">
      <c r="A265" s="98" t="s">
        <v>309</v>
      </c>
      <c r="B265" s="180" t="s">
        <v>1007</v>
      </c>
      <c r="C265" s="164"/>
      <c r="D265" s="97"/>
      <c r="E265" s="99"/>
      <c r="F265" s="97"/>
      <c r="G265" s="31"/>
      <c r="H265" s="97"/>
      <c r="I265" s="97"/>
      <c r="J265" s="31"/>
      <c r="K265" s="31"/>
      <c r="L265" s="31"/>
      <c r="M265" s="32"/>
      <c r="N265" s="32"/>
      <c r="O265" s="31"/>
      <c r="P265" s="31"/>
      <c r="Q265" s="31">
        <v>60.436248502481604</v>
      </c>
      <c r="R265" s="31"/>
      <c r="S265" s="31"/>
      <c r="T265" s="100">
        <f t="shared" si="17"/>
        <v>60.436248502481604</v>
      </c>
      <c r="U265" s="113">
        <f t="shared" si="18"/>
        <v>1</v>
      </c>
      <c r="V265" s="97">
        <f t="shared" si="19"/>
        <v>-1277.3037944813807</v>
      </c>
      <c r="W265" s="109">
        <f t="shared" si="20"/>
        <v>60.436248502481604</v>
      </c>
    </row>
    <row r="266" spans="1:23" ht="12.75">
      <c r="A266" s="98" t="s">
        <v>310</v>
      </c>
      <c r="B266" s="180" t="s">
        <v>1008</v>
      </c>
      <c r="C266" s="164"/>
      <c r="D266" s="97"/>
      <c r="E266" s="99"/>
      <c r="F266" s="97"/>
      <c r="G266" s="31"/>
      <c r="H266" s="97"/>
      <c r="I266" s="97"/>
      <c r="J266" s="31"/>
      <c r="K266" s="31"/>
      <c r="L266" s="31"/>
      <c r="M266" s="32"/>
      <c r="N266" s="32"/>
      <c r="O266" s="31"/>
      <c r="P266" s="31"/>
      <c r="Q266" s="31">
        <v>60.12818757487592</v>
      </c>
      <c r="R266" s="31"/>
      <c r="S266" s="31"/>
      <c r="T266" s="100">
        <f t="shared" si="17"/>
        <v>60.12818757487592</v>
      </c>
      <c r="U266" s="113">
        <f t="shared" si="18"/>
        <v>1</v>
      </c>
      <c r="V266" s="97">
        <f t="shared" si="19"/>
        <v>-1277.6118554089865</v>
      </c>
      <c r="W266" s="109">
        <f t="shared" si="20"/>
        <v>60.12818757487592</v>
      </c>
    </row>
    <row r="267" spans="1:23" ht="12.75">
      <c r="A267" s="98" t="s">
        <v>312</v>
      </c>
      <c r="B267" s="180" t="s">
        <v>1024</v>
      </c>
      <c r="C267" s="164">
        <v>2001</v>
      </c>
      <c r="D267" s="97"/>
      <c r="E267" s="99"/>
      <c r="F267" s="97"/>
      <c r="G267" s="31"/>
      <c r="H267" s="97"/>
      <c r="I267" s="97"/>
      <c r="J267" s="31"/>
      <c r="K267" s="31"/>
      <c r="L267" s="31"/>
      <c r="M267" s="32"/>
      <c r="N267" s="32"/>
      <c r="O267" s="31"/>
      <c r="P267" s="31"/>
      <c r="Q267" s="31"/>
      <c r="R267" s="31">
        <v>59.41624365482233</v>
      </c>
      <c r="S267" s="31"/>
      <c r="T267" s="100">
        <f t="shared" si="17"/>
        <v>59.41624365482233</v>
      </c>
      <c r="U267" s="113">
        <f t="shared" si="18"/>
        <v>1</v>
      </c>
      <c r="V267" s="97">
        <f t="shared" si="19"/>
        <v>-1278.32379932904</v>
      </c>
      <c r="W267" s="109">
        <f t="shared" si="20"/>
        <v>59.41624365482233</v>
      </c>
    </row>
    <row r="268" spans="1:23" ht="12.75">
      <c r="A268" s="98" t="s">
        <v>313</v>
      </c>
      <c r="B268" s="180" t="s">
        <v>1039</v>
      </c>
      <c r="C268" s="164"/>
      <c r="D268" s="97"/>
      <c r="E268" s="99"/>
      <c r="F268" s="97"/>
      <c r="G268" s="31"/>
      <c r="H268" s="97"/>
      <c r="I268" s="97"/>
      <c r="J268" s="31"/>
      <c r="K268" s="31"/>
      <c r="L268" s="31"/>
      <c r="M268" s="32"/>
      <c r="N268" s="32"/>
      <c r="O268" s="31"/>
      <c r="P268" s="31"/>
      <c r="Q268" s="31"/>
      <c r="R268" s="31"/>
      <c r="S268" s="31">
        <v>58.10144927536231</v>
      </c>
      <c r="T268" s="100">
        <f t="shared" si="17"/>
        <v>58.10144927536231</v>
      </c>
      <c r="U268" s="113">
        <f t="shared" si="18"/>
        <v>1</v>
      </c>
      <c r="V268" s="97">
        <f t="shared" si="19"/>
        <v>-1279.6385937085001</v>
      </c>
      <c r="W268" s="109">
        <f t="shared" si="20"/>
        <v>58.10144927536231</v>
      </c>
    </row>
    <row r="269" spans="1:23" ht="12.75">
      <c r="A269" s="98" t="s">
        <v>314</v>
      </c>
      <c r="B269" s="180" t="s">
        <v>1009</v>
      </c>
      <c r="C269" s="164"/>
      <c r="D269" s="97"/>
      <c r="E269" s="99"/>
      <c r="F269" s="97"/>
      <c r="G269" s="31"/>
      <c r="H269" s="97"/>
      <c r="I269" s="97"/>
      <c r="J269" s="31"/>
      <c r="K269" s="31"/>
      <c r="L269" s="31"/>
      <c r="M269" s="32"/>
      <c r="N269" s="32"/>
      <c r="O269" s="31"/>
      <c r="P269" s="31"/>
      <c r="Q269" s="31">
        <v>56.92777682697244</v>
      </c>
      <c r="R269" s="31"/>
      <c r="S269" s="31"/>
      <c r="T269" s="100">
        <f t="shared" si="17"/>
        <v>56.92777682697244</v>
      </c>
      <c r="U269" s="113">
        <f t="shared" si="18"/>
        <v>1</v>
      </c>
      <c r="V269" s="97">
        <f t="shared" si="19"/>
        <v>-1280.81226615689</v>
      </c>
      <c r="W269" s="109">
        <f t="shared" si="20"/>
        <v>56.92777682697244</v>
      </c>
    </row>
    <row r="270" spans="1:23" ht="12.75">
      <c r="A270" s="98" t="s">
        <v>315</v>
      </c>
      <c r="B270" s="180" t="s">
        <v>904</v>
      </c>
      <c r="C270" s="164"/>
      <c r="D270" s="97"/>
      <c r="E270" s="99"/>
      <c r="F270" s="97"/>
      <c r="G270" s="31"/>
      <c r="H270" s="97">
        <v>56.188679245283026</v>
      </c>
      <c r="I270" s="97"/>
      <c r="J270" s="31"/>
      <c r="K270" s="31"/>
      <c r="L270" s="31"/>
      <c r="M270" s="32"/>
      <c r="N270" s="32"/>
      <c r="O270" s="31"/>
      <c r="P270" s="31"/>
      <c r="Q270" s="31"/>
      <c r="R270" s="31"/>
      <c r="S270" s="31"/>
      <c r="T270" s="100">
        <f t="shared" si="17"/>
        <v>56.188679245283026</v>
      </c>
      <c r="U270" s="113">
        <f t="shared" si="18"/>
        <v>1</v>
      </c>
      <c r="V270" s="97">
        <f t="shared" si="19"/>
        <v>-1281.5513637385793</v>
      </c>
      <c r="W270" s="109">
        <f t="shared" si="20"/>
        <v>56.188679245283026</v>
      </c>
    </row>
    <row r="271" spans="1:23" ht="12.75">
      <c r="A271" s="98" t="s">
        <v>316</v>
      </c>
      <c r="B271" s="180" t="s">
        <v>1040</v>
      </c>
      <c r="C271" s="164"/>
      <c r="D271" s="97"/>
      <c r="E271" s="99"/>
      <c r="F271" s="97"/>
      <c r="G271" s="31"/>
      <c r="H271" s="97"/>
      <c r="I271" s="97"/>
      <c r="J271" s="31"/>
      <c r="K271" s="31"/>
      <c r="L271" s="31"/>
      <c r="M271" s="32"/>
      <c r="N271" s="32"/>
      <c r="O271" s="31"/>
      <c r="P271" s="31"/>
      <c r="Q271" s="31"/>
      <c r="R271" s="31"/>
      <c r="S271" s="31">
        <v>55.492753623188406</v>
      </c>
      <c r="T271" s="100">
        <f t="shared" si="17"/>
        <v>55.492753623188406</v>
      </c>
      <c r="U271" s="113">
        <f t="shared" si="18"/>
        <v>1</v>
      </c>
      <c r="V271" s="97">
        <f t="shared" si="19"/>
        <v>-1282.247289360674</v>
      </c>
      <c r="W271" s="109">
        <f t="shared" si="20"/>
        <v>55.492753623188406</v>
      </c>
    </row>
    <row r="272" spans="1:23" ht="12.75">
      <c r="A272" s="98" t="s">
        <v>317</v>
      </c>
      <c r="B272" s="180" t="s">
        <v>725</v>
      </c>
      <c r="C272" s="164">
        <v>2012</v>
      </c>
      <c r="D272" s="97"/>
      <c r="E272" s="99"/>
      <c r="F272" s="97"/>
      <c r="G272" s="31"/>
      <c r="H272" s="97"/>
      <c r="I272" s="97"/>
      <c r="J272" s="31"/>
      <c r="K272" s="31">
        <v>55.29930849416865</v>
      </c>
      <c r="L272" s="31"/>
      <c r="M272" s="32"/>
      <c r="N272" s="32"/>
      <c r="O272" s="31"/>
      <c r="P272" s="31"/>
      <c r="Q272" s="31"/>
      <c r="R272" s="31"/>
      <c r="S272" s="31"/>
      <c r="T272" s="100">
        <f t="shared" si="17"/>
        <v>55.29930849416865</v>
      </c>
      <c r="U272" s="113">
        <f t="shared" si="18"/>
        <v>1</v>
      </c>
      <c r="V272" s="97">
        <f t="shared" si="19"/>
        <v>-1282.4407344896938</v>
      </c>
      <c r="W272" s="109">
        <f t="shared" si="20"/>
        <v>55.29930849416865</v>
      </c>
    </row>
    <row r="273" spans="1:23" ht="12.75">
      <c r="A273" s="98" t="s">
        <v>318</v>
      </c>
      <c r="B273" s="180" t="s">
        <v>749</v>
      </c>
      <c r="C273" s="164">
        <v>1956</v>
      </c>
      <c r="D273" s="97"/>
      <c r="E273" s="99"/>
      <c r="F273" s="97"/>
      <c r="G273" s="31"/>
      <c r="H273" s="97"/>
      <c r="I273" s="97"/>
      <c r="J273" s="31"/>
      <c r="K273" s="31"/>
      <c r="L273" s="31"/>
      <c r="M273" s="32"/>
      <c r="N273" s="32"/>
      <c r="O273" s="31"/>
      <c r="P273" s="31"/>
      <c r="Q273" s="31"/>
      <c r="R273" s="31"/>
      <c r="S273" s="31">
        <v>54.91304347826087</v>
      </c>
      <c r="T273" s="100">
        <f t="shared" si="17"/>
        <v>54.91304347826087</v>
      </c>
      <c r="U273" s="113">
        <f t="shared" si="18"/>
        <v>1</v>
      </c>
      <c r="V273" s="97">
        <f t="shared" si="19"/>
        <v>-1282.8269995056016</v>
      </c>
      <c r="W273" s="109">
        <f t="shared" si="20"/>
        <v>54.91304347826087</v>
      </c>
    </row>
    <row r="274" spans="1:23" ht="12.75">
      <c r="A274" s="98" t="s">
        <v>319</v>
      </c>
      <c r="B274" s="180" t="s">
        <v>875</v>
      </c>
      <c r="C274" s="164">
        <v>1980</v>
      </c>
      <c r="D274" s="97"/>
      <c r="E274" s="99">
        <v>54.21663442940039</v>
      </c>
      <c r="F274" s="97"/>
      <c r="G274" s="31"/>
      <c r="H274" s="97"/>
      <c r="I274" s="97"/>
      <c r="J274" s="31"/>
      <c r="K274" s="31"/>
      <c r="L274" s="31"/>
      <c r="M274" s="32"/>
      <c r="N274" s="32"/>
      <c r="O274" s="31"/>
      <c r="P274" s="31"/>
      <c r="Q274" s="31"/>
      <c r="R274" s="31"/>
      <c r="S274" s="31"/>
      <c r="T274" s="100">
        <f t="shared" si="17"/>
        <v>54.21663442940039</v>
      </c>
      <c r="U274" s="113">
        <f t="shared" si="18"/>
        <v>1</v>
      </c>
      <c r="V274" s="97">
        <f t="shared" si="19"/>
        <v>-1283.523408554462</v>
      </c>
      <c r="W274" s="109">
        <f t="shared" si="20"/>
        <v>54.21663442940039</v>
      </c>
    </row>
    <row r="275" spans="1:23" ht="12.75">
      <c r="A275" s="98" t="s">
        <v>320</v>
      </c>
      <c r="B275" s="180" t="s">
        <v>905</v>
      </c>
      <c r="C275" s="164">
        <v>1998</v>
      </c>
      <c r="D275" s="97"/>
      <c r="E275" s="99"/>
      <c r="F275" s="97"/>
      <c r="G275" s="31"/>
      <c r="H275" s="97">
        <v>53.83018867924528</v>
      </c>
      <c r="I275" s="97"/>
      <c r="J275" s="31"/>
      <c r="K275" s="31"/>
      <c r="L275" s="31"/>
      <c r="M275" s="32"/>
      <c r="N275" s="32"/>
      <c r="O275" s="31"/>
      <c r="P275" s="31"/>
      <c r="Q275" s="31"/>
      <c r="R275" s="31"/>
      <c r="S275" s="31"/>
      <c r="T275" s="100">
        <f t="shared" si="17"/>
        <v>53.83018867924528</v>
      </c>
      <c r="U275" s="113">
        <f t="shared" si="18"/>
        <v>1</v>
      </c>
      <c r="V275" s="97">
        <f t="shared" si="19"/>
        <v>-1283.909854304617</v>
      </c>
      <c r="W275" s="109">
        <f t="shared" si="20"/>
        <v>53.83018867924528</v>
      </c>
    </row>
    <row r="276" spans="1:23" ht="12.75">
      <c r="A276" s="98" t="s">
        <v>321</v>
      </c>
      <c r="B276" s="180" t="s">
        <v>906</v>
      </c>
      <c r="C276" s="164">
        <v>1970</v>
      </c>
      <c r="D276" s="97"/>
      <c r="E276" s="99"/>
      <c r="F276" s="97"/>
      <c r="G276" s="31"/>
      <c r="H276" s="97">
        <v>53.83018867924528</v>
      </c>
      <c r="I276" s="97"/>
      <c r="J276" s="31"/>
      <c r="K276" s="31"/>
      <c r="L276" s="31"/>
      <c r="M276" s="32"/>
      <c r="N276" s="32"/>
      <c r="O276" s="31"/>
      <c r="P276" s="31"/>
      <c r="Q276" s="31"/>
      <c r="R276" s="31"/>
      <c r="S276" s="31"/>
      <c r="T276" s="100">
        <f t="shared" si="17"/>
        <v>53.83018867924528</v>
      </c>
      <c r="U276" s="113">
        <f t="shared" si="18"/>
        <v>1</v>
      </c>
      <c r="V276" s="97">
        <f t="shared" si="19"/>
        <v>-1283.909854304617</v>
      </c>
      <c r="W276" s="109">
        <f t="shared" si="20"/>
        <v>53.83018867924528</v>
      </c>
    </row>
    <row r="277" spans="1:23" ht="12.75">
      <c r="A277" s="98" t="s">
        <v>322</v>
      </c>
      <c r="B277" s="180" t="s">
        <v>1010</v>
      </c>
      <c r="C277" s="164"/>
      <c r="D277" s="97"/>
      <c r="E277" s="99"/>
      <c r="F277" s="97"/>
      <c r="G277" s="31"/>
      <c r="H277" s="97"/>
      <c r="I277" s="97"/>
      <c r="J277" s="31"/>
      <c r="K277" s="31"/>
      <c r="L277" s="31"/>
      <c r="M277" s="32"/>
      <c r="N277" s="32"/>
      <c r="O277" s="31"/>
      <c r="P277" s="31"/>
      <c r="Q277" s="31">
        <v>53.367961663529</v>
      </c>
      <c r="R277" s="31"/>
      <c r="S277" s="31"/>
      <c r="T277" s="100">
        <f t="shared" si="17"/>
        <v>53.367961663529</v>
      </c>
      <c r="U277" s="113">
        <f t="shared" si="18"/>
        <v>1</v>
      </c>
      <c r="V277" s="97">
        <f t="shared" si="19"/>
        <v>-1284.3720813203333</v>
      </c>
      <c r="W277" s="109">
        <f t="shared" si="20"/>
        <v>53.367961663529</v>
      </c>
    </row>
    <row r="278" spans="1:23" ht="12.75">
      <c r="A278" s="98" t="s">
        <v>323</v>
      </c>
      <c r="B278" s="180" t="s">
        <v>1041</v>
      </c>
      <c r="C278" s="164"/>
      <c r="D278" s="97"/>
      <c r="E278" s="99"/>
      <c r="F278" s="97"/>
      <c r="G278" s="31"/>
      <c r="H278" s="97"/>
      <c r="I278" s="97"/>
      <c r="J278" s="31"/>
      <c r="K278" s="31"/>
      <c r="L278" s="31"/>
      <c r="M278" s="32"/>
      <c r="N278" s="32"/>
      <c r="O278" s="31"/>
      <c r="P278" s="31"/>
      <c r="Q278" s="31"/>
      <c r="R278" s="31"/>
      <c r="S278" s="31">
        <v>53.17391304347826</v>
      </c>
      <c r="T278" s="100">
        <f t="shared" si="17"/>
        <v>53.17391304347826</v>
      </c>
      <c r="U278" s="113">
        <f t="shared" si="18"/>
        <v>1</v>
      </c>
      <c r="V278" s="97">
        <f t="shared" si="19"/>
        <v>-1284.5661299403841</v>
      </c>
      <c r="W278" s="109">
        <f t="shared" si="20"/>
        <v>53.17391304347826</v>
      </c>
    </row>
    <row r="279" spans="1:23" ht="12.75">
      <c r="A279" s="98" t="s">
        <v>324</v>
      </c>
      <c r="B279" s="180" t="s">
        <v>860</v>
      </c>
      <c r="C279" s="164"/>
      <c r="D279" s="97"/>
      <c r="E279" s="99">
        <v>53.142701525054456</v>
      </c>
      <c r="F279" s="97"/>
      <c r="G279" s="31"/>
      <c r="H279" s="97"/>
      <c r="I279" s="97"/>
      <c r="J279" s="31"/>
      <c r="K279" s="31"/>
      <c r="L279" s="31"/>
      <c r="M279" s="32"/>
      <c r="N279" s="32"/>
      <c r="O279" s="31"/>
      <c r="P279" s="31"/>
      <c r="Q279" s="31"/>
      <c r="R279" s="31"/>
      <c r="S279" s="31"/>
      <c r="T279" s="100">
        <f t="shared" si="17"/>
        <v>53.142701525054456</v>
      </c>
      <c r="U279" s="113">
        <f t="shared" si="18"/>
        <v>1</v>
      </c>
      <c r="V279" s="97">
        <f t="shared" si="19"/>
        <v>-1284.597341458808</v>
      </c>
      <c r="W279" s="109">
        <f t="shared" si="20"/>
        <v>53.142701525054456</v>
      </c>
    </row>
    <row r="280" spans="1:23" ht="12.75">
      <c r="A280" s="98" t="s">
        <v>325</v>
      </c>
      <c r="B280" s="180" t="s">
        <v>710</v>
      </c>
      <c r="C280" s="164">
        <v>1988</v>
      </c>
      <c r="D280" s="97"/>
      <c r="E280" s="99"/>
      <c r="F280" s="97"/>
      <c r="G280" s="31"/>
      <c r="H280" s="97">
        <v>51.943396226415096</v>
      </c>
      <c r="I280" s="97"/>
      <c r="J280" s="31"/>
      <c r="K280" s="31"/>
      <c r="L280" s="31"/>
      <c r="M280" s="32"/>
      <c r="N280" s="32"/>
      <c r="O280" s="31"/>
      <c r="P280" s="31"/>
      <c r="Q280" s="31"/>
      <c r="R280" s="31"/>
      <c r="S280" s="31"/>
      <c r="T280" s="100">
        <f t="shared" si="17"/>
        <v>51.943396226415096</v>
      </c>
      <c r="U280" s="113">
        <f t="shared" si="18"/>
        <v>1</v>
      </c>
      <c r="V280" s="97">
        <f t="shared" si="19"/>
        <v>-1285.7966467574472</v>
      </c>
      <c r="W280" s="109">
        <f t="shared" si="20"/>
        <v>51.943396226415096</v>
      </c>
    </row>
    <row r="281" spans="1:23" ht="12.75">
      <c r="A281" s="98" t="s">
        <v>326</v>
      </c>
      <c r="B281" s="180" t="s">
        <v>861</v>
      </c>
      <c r="C281" s="164"/>
      <c r="D281" s="97"/>
      <c r="E281" s="99">
        <v>51.79175475687103</v>
      </c>
      <c r="F281" s="97"/>
      <c r="G281" s="31"/>
      <c r="H281" s="97"/>
      <c r="I281" s="97"/>
      <c r="J281" s="31"/>
      <c r="K281" s="31"/>
      <c r="L281" s="31"/>
      <c r="M281" s="32"/>
      <c r="N281" s="32"/>
      <c r="O281" s="31"/>
      <c r="P281" s="31"/>
      <c r="Q281" s="31"/>
      <c r="R281" s="31"/>
      <c r="S281" s="31"/>
      <c r="T281" s="100">
        <f t="shared" si="17"/>
        <v>51.79175475687103</v>
      </c>
      <c r="U281" s="113">
        <f t="shared" si="18"/>
        <v>1</v>
      </c>
      <c r="V281" s="97">
        <f t="shared" si="19"/>
        <v>-1285.9482882269913</v>
      </c>
      <c r="W281" s="109">
        <f t="shared" si="20"/>
        <v>51.79175475687103</v>
      </c>
    </row>
    <row r="282" spans="1:23" ht="12.75">
      <c r="A282" s="98" t="s">
        <v>327</v>
      </c>
      <c r="B282" s="180" t="s">
        <v>1011</v>
      </c>
      <c r="C282" s="164"/>
      <c r="D282" s="97"/>
      <c r="E282" s="99"/>
      <c r="F282" s="97"/>
      <c r="G282" s="31"/>
      <c r="H282" s="97"/>
      <c r="I282" s="97"/>
      <c r="J282" s="31"/>
      <c r="K282" s="31"/>
      <c r="L282" s="31"/>
      <c r="M282" s="32"/>
      <c r="N282" s="32"/>
      <c r="O282" s="31"/>
      <c r="P282" s="31"/>
      <c r="Q282" s="31">
        <v>51.45113811398253</v>
      </c>
      <c r="R282" s="31"/>
      <c r="S282" s="31"/>
      <c r="T282" s="100">
        <f t="shared" si="17"/>
        <v>51.45113811398253</v>
      </c>
      <c r="U282" s="113">
        <f t="shared" si="18"/>
        <v>1</v>
      </c>
      <c r="V282" s="97">
        <f t="shared" si="19"/>
        <v>-1286.2889048698798</v>
      </c>
      <c r="W282" s="109">
        <f t="shared" si="20"/>
        <v>51.45113811398253</v>
      </c>
    </row>
    <row r="283" spans="1:23" ht="12.75">
      <c r="A283" s="98" t="s">
        <v>328</v>
      </c>
      <c r="B283" s="180" t="s">
        <v>1045</v>
      </c>
      <c r="C283" s="164">
        <v>1984</v>
      </c>
      <c r="D283" s="97"/>
      <c r="E283" s="99"/>
      <c r="F283" s="97"/>
      <c r="G283" s="31"/>
      <c r="H283" s="97"/>
      <c r="I283" s="97"/>
      <c r="J283" s="31"/>
      <c r="K283" s="31"/>
      <c r="L283" s="31"/>
      <c r="M283" s="32"/>
      <c r="N283" s="32"/>
      <c r="O283" s="31"/>
      <c r="P283" s="31"/>
      <c r="Q283" s="31"/>
      <c r="R283" s="31"/>
      <c r="S283" s="31">
        <v>51.14492753623189</v>
      </c>
      <c r="T283" s="100">
        <f t="shared" si="17"/>
        <v>51.14492753623189</v>
      </c>
      <c r="U283" s="113">
        <f t="shared" si="18"/>
        <v>1</v>
      </c>
      <c r="V283" s="97">
        <f t="shared" si="19"/>
        <v>-1286.5951154476304</v>
      </c>
      <c r="W283" s="109">
        <f t="shared" si="20"/>
        <v>51.14492753623189</v>
      </c>
    </row>
    <row r="284" spans="1:23" ht="12.75">
      <c r="A284" s="98" t="s">
        <v>329</v>
      </c>
      <c r="B284" s="180" t="s">
        <v>908</v>
      </c>
      <c r="C284" s="164">
        <v>1978</v>
      </c>
      <c r="D284" s="97"/>
      <c r="E284" s="99"/>
      <c r="F284" s="97"/>
      <c r="G284" s="31"/>
      <c r="H284" s="97">
        <v>50.528301886792455</v>
      </c>
      <c r="I284" s="97"/>
      <c r="J284" s="31"/>
      <c r="K284" s="31"/>
      <c r="L284" s="31"/>
      <c r="M284" s="32"/>
      <c r="N284" s="32"/>
      <c r="O284" s="31"/>
      <c r="P284" s="31"/>
      <c r="Q284" s="31"/>
      <c r="R284" s="31"/>
      <c r="S284" s="31"/>
      <c r="T284" s="100">
        <f t="shared" si="17"/>
        <v>50.528301886792455</v>
      </c>
      <c r="U284" s="113">
        <f t="shared" si="18"/>
        <v>1</v>
      </c>
      <c r="V284" s="97">
        <f t="shared" si="19"/>
        <v>-1287.21174109707</v>
      </c>
      <c r="W284" s="109">
        <f t="shared" si="20"/>
        <v>50.528301886792455</v>
      </c>
    </row>
    <row r="285" spans="1:23" ht="12.75">
      <c r="A285" s="98" t="s">
        <v>330</v>
      </c>
      <c r="B285" s="180" t="s">
        <v>1025</v>
      </c>
      <c r="C285" s="164">
        <v>1979</v>
      </c>
      <c r="D285" s="97"/>
      <c r="E285" s="99"/>
      <c r="F285" s="97"/>
      <c r="G285" s="31"/>
      <c r="H285" s="97"/>
      <c r="I285" s="97"/>
      <c r="J285" s="31"/>
      <c r="K285" s="31"/>
      <c r="L285" s="31"/>
      <c r="M285" s="32"/>
      <c r="N285" s="32"/>
      <c r="O285" s="31"/>
      <c r="P285" s="31"/>
      <c r="Q285" s="31"/>
      <c r="R285" s="31">
        <v>49.47875543660088</v>
      </c>
      <c r="S285" s="31"/>
      <c r="T285" s="100">
        <f t="shared" si="17"/>
        <v>49.47875543660088</v>
      </c>
      <c r="U285" s="113">
        <f t="shared" si="18"/>
        <v>1</v>
      </c>
      <c r="V285" s="97">
        <f t="shared" si="19"/>
        <v>-1288.2612875472614</v>
      </c>
      <c r="W285" s="109">
        <f t="shared" si="20"/>
        <v>49.47875543660088</v>
      </c>
    </row>
    <row r="286" spans="1:23" ht="12.75">
      <c r="A286" s="98" t="s">
        <v>331</v>
      </c>
      <c r="B286" s="180" t="s">
        <v>853</v>
      </c>
      <c r="C286" s="164"/>
      <c r="D286" s="97">
        <v>48.208908406524465</v>
      </c>
      <c r="E286" s="99"/>
      <c r="F286" s="97"/>
      <c r="G286" s="31"/>
      <c r="H286" s="97"/>
      <c r="I286" s="97"/>
      <c r="J286" s="31"/>
      <c r="K286" s="31"/>
      <c r="L286" s="31"/>
      <c r="M286" s="32"/>
      <c r="N286" s="32"/>
      <c r="O286" s="31"/>
      <c r="P286" s="31"/>
      <c r="Q286" s="31"/>
      <c r="R286" s="31"/>
      <c r="S286" s="31"/>
      <c r="T286" s="100">
        <f t="shared" si="17"/>
        <v>48.208908406524465</v>
      </c>
      <c r="U286" s="113">
        <f t="shared" si="18"/>
        <v>1</v>
      </c>
      <c r="V286" s="97">
        <f t="shared" si="19"/>
        <v>-1289.531134577338</v>
      </c>
      <c r="W286" s="109">
        <f t="shared" si="20"/>
        <v>48.208908406524465</v>
      </c>
    </row>
    <row r="287" spans="1:23" ht="12.75">
      <c r="A287" s="98" t="s">
        <v>332</v>
      </c>
      <c r="B287" s="180" t="s">
        <v>747</v>
      </c>
      <c r="C287" s="164">
        <v>1966</v>
      </c>
      <c r="D287" s="97"/>
      <c r="E287" s="99"/>
      <c r="F287" s="97"/>
      <c r="G287" s="31"/>
      <c r="H287" s="97"/>
      <c r="I287" s="97"/>
      <c r="J287" s="31"/>
      <c r="K287" s="31"/>
      <c r="L287" s="31"/>
      <c r="M287" s="32"/>
      <c r="N287" s="32"/>
      <c r="O287" s="31"/>
      <c r="P287" s="31"/>
      <c r="Q287" s="31"/>
      <c r="R287" s="31"/>
      <c r="S287" s="31">
        <v>47.666666666666664</v>
      </c>
      <c r="T287" s="100">
        <f t="shared" si="17"/>
        <v>47.666666666666664</v>
      </c>
      <c r="U287" s="113">
        <f t="shared" si="18"/>
        <v>1</v>
      </c>
      <c r="V287" s="97">
        <f t="shared" si="19"/>
        <v>-1290.0733763171957</v>
      </c>
      <c r="W287" s="109">
        <f t="shared" si="20"/>
        <v>47.666666666666664</v>
      </c>
    </row>
    <row r="288" spans="1:23" ht="12.75">
      <c r="A288" s="98" t="s">
        <v>333</v>
      </c>
      <c r="B288" s="180" t="s">
        <v>830</v>
      </c>
      <c r="C288" s="164">
        <v>2007</v>
      </c>
      <c r="D288" s="97"/>
      <c r="E288" s="99"/>
      <c r="F288" s="97"/>
      <c r="G288" s="31"/>
      <c r="H288" s="97"/>
      <c r="I288" s="97"/>
      <c r="J288" s="31"/>
      <c r="K288" s="31"/>
      <c r="L288" s="31"/>
      <c r="M288" s="32"/>
      <c r="N288" s="32"/>
      <c r="O288" s="31"/>
      <c r="P288" s="31"/>
      <c r="Q288" s="31"/>
      <c r="R288" s="31">
        <v>45.62483700237785</v>
      </c>
      <c r="S288" s="31"/>
      <c r="T288" s="100">
        <f t="shared" si="17"/>
        <v>45.62483700237785</v>
      </c>
      <c r="U288" s="113">
        <f t="shared" si="18"/>
        <v>1</v>
      </c>
      <c r="V288" s="97">
        <f t="shared" si="19"/>
        <v>-1292.1152059814845</v>
      </c>
      <c r="W288" s="109">
        <f t="shared" si="20"/>
        <v>45.62483700237785</v>
      </c>
    </row>
    <row r="289" spans="1:23" ht="12.75">
      <c r="A289" s="98" t="s">
        <v>334</v>
      </c>
      <c r="B289" s="180" t="s">
        <v>1012</v>
      </c>
      <c r="C289" s="164">
        <v>2007</v>
      </c>
      <c r="D289" s="97"/>
      <c r="E289" s="99"/>
      <c r="F289" s="97"/>
      <c r="G289" s="31"/>
      <c r="H289" s="97"/>
      <c r="I289" s="97"/>
      <c r="J289" s="31"/>
      <c r="K289" s="31"/>
      <c r="L289" s="31"/>
      <c r="M289" s="32"/>
      <c r="N289" s="32"/>
      <c r="O289" s="31"/>
      <c r="P289" s="31"/>
      <c r="Q289" s="31">
        <v>45.563751497518396</v>
      </c>
      <c r="R289" s="31"/>
      <c r="S289" s="31"/>
      <c r="T289" s="100">
        <f t="shared" si="17"/>
        <v>45.563751497518396</v>
      </c>
      <c r="U289" s="113">
        <f t="shared" si="18"/>
        <v>1</v>
      </c>
      <c r="V289" s="97">
        <f t="shared" si="19"/>
        <v>-1292.176291486344</v>
      </c>
      <c r="W289" s="109">
        <f t="shared" si="20"/>
        <v>45.563751497518396</v>
      </c>
    </row>
    <row r="290" spans="1:23" ht="12.75">
      <c r="A290" s="98" t="s">
        <v>335</v>
      </c>
      <c r="B290" s="180" t="s">
        <v>1043</v>
      </c>
      <c r="C290" s="164">
        <v>1946</v>
      </c>
      <c r="D290" s="97"/>
      <c r="E290" s="99"/>
      <c r="F290" s="97"/>
      <c r="G290" s="31"/>
      <c r="H290" s="97"/>
      <c r="I290" s="97"/>
      <c r="J290" s="31"/>
      <c r="K290" s="31"/>
      <c r="L290" s="31"/>
      <c r="M290" s="32"/>
      <c r="N290" s="32"/>
      <c r="O290" s="31"/>
      <c r="P290" s="31"/>
      <c r="Q290" s="31"/>
      <c r="R290" s="31"/>
      <c r="S290" s="31">
        <v>44.47826086956522</v>
      </c>
      <c r="T290" s="100">
        <f t="shared" si="17"/>
        <v>44.47826086956522</v>
      </c>
      <c r="U290" s="113">
        <f t="shared" si="18"/>
        <v>1</v>
      </c>
      <c r="V290" s="97">
        <f t="shared" si="19"/>
        <v>-1293.2617821142971</v>
      </c>
      <c r="W290" s="109">
        <f t="shared" si="20"/>
        <v>44.47826086956522</v>
      </c>
    </row>
    <row r="291" spans="1:23" ht="12.75">
      <c r="A291" s="98" t="s">
        <v>343</v>
      </c>
      <c r="B291" s="180" t="s">
        <v>865</v>
      </c>
      <c r="C291" s="164"/>
      <c r="D291" s="97"/>
      <c r="E291" s="230">
        <v>44.22217353198948</v>
      </c>
      <c r="F291" s="97"/>
      <c r="G291" s="31"/>
      <c r="H291" s="97"/>
      <c r="I291" s="97"/>
      <c r="J291" s="31"/>
      <c r="K291" s="31"/>
      <c r="L291" s="31"/>
      <c r="M291" s="32"/>
      <c r="N291" s="32"/>
      <c r="O291" s="31"/>
      <c r="P291" s="31"/>
      <c r="Q291" s="31"/>
      <c r="R291" s="31"/>
      <c r="S291" s="31"/>
      <c r="T291" s="100">
        <f t="shared" si="17"/>
        <v>44.22217353198948</v>
      </c>
      <c r="U291" s="113">
        <f t="shared" si="18"/>
        <v>1</v>
      </c>
      <c r="V291" s="97">
        <f t="shared" si="19"/>
        <v>-1293.517869451873</v>
      </c>
      <c r="W291" s="109">
        <f t="shared" si="20"/>
        <v>44.22217353198948</v>
      </c>
    </row>
    <row r="292" spans="1:23" ht="12.75">
      <c r="A292" s="98" t="s">
        <v>344</v>
      </c>
      <c r="B292" s="180" t="s">
        <v>810</v>
      </c>
      <c r="C292" s="164">
        <v>2017</v>
      </c>
      <c r="D292" s="97"/>
      <c r="E292" s="99"/>
      <c r="F292" s="97"/>
      <c r="G292" s="31"/>
      <c r="H292" s="97"/>
      <c r="I292" s="97"/>
      <c r="J292" s="31">
        <v>19.727401422145046</v>
      </c>
      <c r="K292" s="31"/>
      <c r="L292" s="31"/>
      <c r="M292" s="32"/>
      <c r="N292" s="32"/>
      <c r="O292" s="31"/>
      <c r="P292" s="31"/>
      <c r="Q292" s="31">
        <v>23.640082149580692</v>
      </c>
      <c r="R292" s="31"/>
      <c r="S292" s="31"/>
      <c r="T292" s="100">
        <f t="shared" si="17"/>
        <v>43.36748357172574</v>
      </c>
      <c r="U292" s="113">
        <f t="shared" si="18"/>
        <v>2</v>
      </c>
      <c r="V292" s="97">
        <f t="shared" si="19"/>
        <v>-1294.3725594121368</v>
      </c>
      <c r="W292" s="109">
        <f t="shared" si="20"/>
        <v>43.36748357172574</v>
      </c>
    </row>
    <row r="293" spans="1:23" ht="12.75">
      <c r="A293" s="98" t="s">
        <v>345</v>
      </c>
      <c r="B293" s="180" t="s">
        <v>1026</v>
      </c>
      <c r="C293" s="164"/>
      <c r="D293" s="97"/>
      <c r="E293" s="99"/>
      <c r="F293" s="97"/>
      <c r="G293" s="31"/>
      <c r="H293" s="97"/>
      <c r="I293" s="97"/>
      <c r="J293" s="31"/>
      <c r="K293" s="31"/>
      <c r="L293" s="31"/>
      <c r="M293" s="32"/>
      <c r="N293" s="32"/>
      <c r="O293" s="31"/>
      <c r="P293" s="31"/>
      <c r="Q293" s="31"/>
      <c r="R293" s="31">
        <v>42.88659201837497</v>
      </c>
      <c r="S293" s="31"/>
      <c r="T293" s="100">
        <f t="shared" si="17"/>
        <v>42.88659201837497</v>
      </c>
      <c r="U293" s="113">
        <f t="shared" si="18"/>
        <v>1</v>
      </c>
      <c r="V293" s="97">
        <f t="shared" si="19"/>
        <v>-1294.8534509654874</v>
      </c>
      <c r="W293" s="109">
        <f t="shared" si="20"/>
        <v>42.88659201837497</v>
      </c>
    </row>
    <row r="294" spans="1:23" ht="12.75">
      <c r="A294" s="98" t="s">
        <v>346</v>
      </c>
      <c r="B294" s="180" t="s">
        <v>898</v>
      </c>
      <c r="C294" s="164"/>
      <c r="D294" s="97"/>
      <c r="E294" s="99"/>
      <c r="F294" s="97"/>
      <c r="G294" s="31">
        <v>15.285714285714285</v>
      </c>
      <c r="H294" s="97">
        <v>27.41509433962264</v>
      </c>
      <c r="I294" s="97"/>
      <c r="J294" s="31"/>
      <c r="K294" s="31"/>
      <c r="L294" s="31"/>
      <c r="M294" s="32"/>
      <c r="N294" s="32"/>
      <c r="O294" s="31"/>
      <c r="P294" s="31"/>
      <c r="Q294" s="31"/>
      <c r="R294" s="31"/>
      <c r="S294" s="31"/>
      <c r="T294" s="100">
        <f t="shared" si="17"/>
        <v>42.700808625336926</v>
      </c>
      <c r="U294" s="113">
        <f t="shared" si="18"/>
        <v>2</v>
      </c>
      <c r="V294" s="97">
        <f t="shared" si="19"/>
        <v>-1295.0392343585254</v>
      </c>
      <c r="W294" s="109">
        <f t="shared" si="20"/>
        <v>42.700808625336926</v>
      </c>
    </row>
    <row r="295" spans="1:23" ht="12.75">
      <c r="A295" s="98" t="s">
        <v>347</v>
      </c>
      <c r="B295" s="180" t="s">
        <v>909</v>
      </c>
      <c r="C295" s="164"/>
      <c r="D295" s="97"/>
      <c r="E295" s="99"/>
      <c r="F295" s="97"/>
      <c r="G295" s="31"/>
      <c r="H295" s="97">
        <v>42.0377358490566</v>
      </c>
      <c r="I295" s="97"/>
      <c r="J295" s="31"/>
      <c r="K295" s="31"/>
      <c r="L295" s="31"/>
      <c r="M295" s="32"/>
      <c r="N295" s="32"/>
      <c r="O295" s="31"/>
      <c r="P295" s="31"/>
      <c r="Q295" s="31"/>
      <c r="R295" s="31"/>
      <c r="S295" s="31"/>
      <c r="T295" s="100">
        <f t="shared" si="17"/>
        <v>42.0377358490566</v>
      </c>
      <c r="U295" s="113">
        <f t="shared" si="18"/>
        <v>1</v>
      </c>
      <c r="V295" s="97">
        <f t="shared" si="19"/>
        <v>-1295.7023071348058</v>
      </c>
      <c r="W295" s="109">
        <f t="shared" si="20"/>
        <v>42.0377358490566</v>
      </c>
    </row>
    <row r="296" spans="1:23" ht="12.75">
      <c r="A296" s="98" t="s">
        <v>348</v>
      </c>
      <c r="B296" s="180" t="s">
        <v>886</v>
      </c>
      <c r="C296" s="164"/>
      <c r="D296" s="97"/>
      <c r="E296" s="99"/>
      <c r="F296" s="97">
        <v>22.509840725049607</v>
      </c>
      <c r="G296" s="31"/>
      <c r="H296" s="97"/>
      <c r="I296" s="97"/>
      <c r="J296" s="31">
        <v>19.501131622829817</v>
      </c>
      <c r="K296" s="31"/>
      <c r="L296" s="31"/>
      <c r="M296" s="32"/>
      <c r="N296" s="32"/>
      <c r="O296" s="31"/>
      <c r="P296" s="31"/>
      <c r="Q296" s="31"/>
      <c r="R296" s="31"/>
      <c r="S296" s="31"/>
      <c r="T296" s="100">
        <f t="shared" si="17"/>
        <v>42.010972347879424</v>
      </c>
      <c r="U296" s="113">
        <f t="shared" si="18"/>
        <v>2</v>
      </c>
      <c r="V296" s="97">
        <f t="shared" si="19"/>
        <v>-1295.729070635983</v>
      </c>
      <c r="W296" s="109">
        <f t="shared" si="20"/>
        <v>42.010972347879424</v>
      </c>
    </row>
    <row r="297" spans="1:23" ht="12.75">
      <c r="A297" s="98" t="s">
        <v>349</v>
      </c>
      <c r="B297" s="180" t="s">
        <v>1027</v>
      </c>
      <c r="C297" s="164">
        <v>1965</v>
      </c>
      <c r="D297" s="97"/>
      <c r="E297" s="99"/>
      <c r="F297" s="97"/>
      <c r="G297" s="31"/>
      <c r="H297" s="97"/>
      <c r="I297" s="97"/>
      <c r="J297" s="31"/>
      <c r="K297" s="31"/>
      <c r="L297" s="31"/>
      <c r="M297" s="32"/>
      <c r="N297" s="32"/>
      <c r="O297" s="31"/>
      <c r="P297" s="31"/>
      <c r="Q297" s="31"/>
      <c r="R297" s="31">
        <v>40.67202223578063</v>
      </c>
      <c r="S297" s="31"/>
      <c r="T297" s="100">
        <f t="shared" si="17"/>
        <v>40.67202223578063</v>
      </c>
      <c r="U297" s="113">
        <f t="shared" si="18"/>
        <v>1</v>
      </c>
      <c r="V297" s="97">
        <f t="shared" si="19"/>
        <v>-1297.0680207480818</v>
      </c>
      <c r="W297" s="109">
        <f t="shared" si="20"/>
        <v>40.67202223578063</v>
      </c>
    </row>
    <row r="298" spans="1:23" ht="12.75">
      <c r="A298" s="98" t="s">
        <v>350</v>
      </c>
      <c r="B298" s="180" t="s">
        <v>959</v>
      </c>
      <c r="C298" s="164"/>
      <c r="D298" s="97"/>
      <c r="E298" s="99"/>
      <c r="F298" s="97"/>
      <c r="G298" s="31"/>
      <c r="H298" s="97"/>
      <c r="I298" s="97"/>
      <c r="J298" s="31"/>
      <c r="K298" s="31">
        <v>40.55223227312519</v>
      </c>
      <c r="L298" s="31"/>
      <c r="M298" s="32"/>
      <c r="N298" s="32"/>
      <c r="O298" s="31"/>
      <c r="P298" s="31"/>
      <c r="Q298" s="31"/>
      <c r="R298" s="31"/>
      <c r="S298" s="31"/>
      <c r="T298" s="100">
        <f t="shared" si="17"/>
        <v>40.55223227312519</v>
      </c>
      <c r="U298" s="113">
        <f t="shared" si="18"/>
        <v>1</v>
      </c>
      <c r="V298" s="97">
        <f t="shared" si="19"/>
        <v>-1297.1878107107373</v>
      </c>
      <c r="W298" s="109">
        <f t="shared" si="20"/>
        <v>40.55223227312519</v>
      </c>
    </row>
    <row r="299" spans="1:23" ht="12.75">
      <c r="A299" s="98" t="s">
        <v>351</v>
      </c>
      <c r="B299" s="180" t="s">
        <v>1013</v>
      </c>
      <c r="C299" s="164">
        <v>2010</v>
      </c>
      <c r="D299" s="97"/>
      <c r="E299" s="99"/>
      <c r="F299" s="97"/>
      <c r="G299" s="31"/>
      <c r="H299" s="97"/>
      <c r="I299" s="97"/>
      <c r="J299" s="31"/>
      <c r="K299" s="31"/>
      <c r="L299" s="31"/>
      <c r="M299" s="32"/>
      <c r="N299" s="32"/>
      <c r="O299" s="31"/>
      <c r="P299" s="31"/>
      <c r="Q299" s="31">
        <v>40.18979976039705</v>
      </c>
      <c r="R299" s="31"/>
      <c r="S299" s="31"/>
      <c r="T299" s="100">
        <f t="shared" si="17"/>
        <v>40.18979976039705</v>
      </c>
      <c r="U299" s="113">
        <f t="shared" si="18"/>
        <v>1</v>
      </c>
      <c r="V299" s="97">
        <f t="shared" si="19"/>
        <v>-1297.5502432234653</v>
      </c>
      <c r="W299" s="109">
        <f t="shared" si="20"/>
        <v>40.18979976039705</v>
      </c>
    </row>
    <row r="300" spans="1:23" ht="12.75">
      <c r="A300" s="98" t="s">
        <v>352</v>
      </c>
      <c r="B300" s="180" t="s">
        <v>974</v>
      </c>
      <c r="C300" s="164">
        <v>1987</v>
      </c>
      <c r="D300" s="97"/>
      <c r="E300" s="99"/>
      <c r="F300" s="97"/>
      <c r="G300" s="31"/>
      <c r="H300" s="97"/>
      <c r="I300" s="97"/>
      <c r="J300" s="31"/>
      <c r="K300" s="31"/>
      <c r="L300" s="31"/>
      <c r="M300" s="32"/>
      <c r="N300" s="32">
        <v>40.04</v>
      </c>
      <c r="O300" s="31"/>
      <c r="P300" s="31"/>
      <c r="Q300" s="31"/>
      <c r="R300" s="31"/>
      <c r="S300" s="31"/>
      <c r="T300" s="100">
        <f t="shared" si="17"/>
        <v>40.04</v>
      </c>
      <c r="U300" s="113">
        <f t="shared" si="18"/>
        <v>1</v>
      </c>
      <c r="V300" s="97">
        <f t="shared" si="19"/>
        <v>-1297.7000429838624</v>
      </c>
      <c r="W300" s="109">
        <f t="shared" si="20"/>
        <v>40.04</v>
      </c>
    </row>
    <row r="301" spans="1:23" ht="12.75">
      <c r="A301" s="98" t="s">
        <v>353</v>
      </c>
      <c r="B301" s="180" t="s">
        <v>787</v>
      </c>
      <c r="C301" s="164"/>
      <c r="D301" s="97"/>
      <c r="E301" s="99"/>
      <c r="F301" s="97"/>
      <c r="G301" s="31"/>
      <c r="H301" s="97"/>
      <c r="I301" s="97"/>
      <c r="J301" s="31"/>
      <c r="K301" s="31"/>
      <c r="L301" s="31"/>
      <c r="M301" s="32"/>
      <c r="N301" s="32">
        <v>39.94</v>
      </c>
      <c r="O301" s="31"/>
      <c r="P301" s="31"/>
      <c r="Q301" s="31"/>
      <c r="R301" s="31"/>
      <c r="S301" s="31"/>
      <c r="T301" s="100">
        <f t="shared" si="17"/>
        <v>39.94</v>
      </c>
      <c r="U301" s="113">
        <f t="shared" si="18"/>
        <v>1</v>
      </c>
      <c r="V301" s="97">
        <f t="shared" si="19"/>
        <v>-1297.8000429838623</v>
      </c>
      <c r="W301" s="109">
        <f t="shared" si="20"/>
        <v>39.94</v>
      </c>
    </row>
    <row r="302" spans="1:23" ht="12.75">
      <c r="A302" s="98" t="s">
        <v>354</v>
      </c>
      <c r="B302" s="180" t="s">
        <v>885</v>
      </c>
      <c r="C302" s="164"/>
      <c r="D302" s="97"/>
      <c r="E302" s="230"/>
      <c r="F302" s="97">
        <v>39.66599475912115</v>
      </c>
      <c r="G302" s="31"/>
      <c r="H302" s="97"/>
      <c r="I302" s="97"/>
      <c r="J302" s="31"/>
      <c r="K302" s="31"/>
      <c r="L302" s="31"/>
      <c r="M302" s="32"/>
      <c r="N302" s="32"/>
      <c r="O302" s="31"/>
      <c r="P302" s="31"/>
      <c r="Q302" s="31"/>
      <c r="R302" s="31"/>
      <c r="S302" s="31"/>
      <c r="T302" s="100">
        <f t="shared" si="17"/>
        <v>39.66599475912115</v>
      </c>
      <c r="U302" s="113">
        <f t="shared" si="18"/>
        <v>1</v>
      </c>
      <c r="V302" s="97">
        <f t="shared" si="19"/>
        <v>-1298.0740482247413</v>
      </c>
      <c r="W302" s="109">
        <f t="shared" si="20"/>
        <v>39.66599475912115</v>
      </c>
    </row>
    <row r="303" spans="1:23" ht="12.75">
      <c r="A303" s="98" t="s">
        <v>355</v>
      </c>
      <c r="B303" s="180" t="s">
        <v>1028</v>
      </c>
      <c r="C303" s="164">
        <v>2003</v>
      </c>
      <c r="D303" s="97"/>
      <c r="E303" s="99"/>
      <c r="F303" s="97"/>
      <c r="G303" s="31"/>
      <c r="H303" s="97"/>
      <c r="I303" s="97"/>
      <c r="J303" s="31"/>
      <c r="K303" s="31"/>
      <c r="L303" s="31"/>
      <c r="M303" s="32"/>
      <c r="N303" s="32"/>
      <c r="O303" s="31"/>
      <c r="P303" s="31"/>
      <c r="Q303" s="31"/>
      <c r="R303" s="31">
        <v>39.272845953002616</v>
      </c>
      <c r="S303" s="31"/>
      <c r="T303" s="100">
        <f t="shared" si="17"/>
        <v>39.272845953002616</v>
      </c>
      <c r="U303" s="113">
        <f t="shared" si="18"/>
        <v>1</v>
      </c>
      <c r="V303" s="97">
        <f t="shared" si="19"/>
        <v>-1298.4671970308598</v>
      </c>
      <c r="W303" s="109">
        <f t="shared" si="20"/>
        <v>39.272845953002616</v>
      </c>
    </row>
    <row r="304" spans="1:23" ht="12.75">
      <c r="A304" s="98" t="s">
        <v>356</v>
      </c>
      <c r="B304" s="180" t="s">
        <v>1044</v>
      </c>
      <c r="C304" s="164"/>
      <c r="D304" s="97"/>
      <c r="E304" s="99"/>
      <c r="F304" s="97"/>
      <c r="G304" s="31"/>
      <c r="H304" s="97"/>
      <c r="I304" s="97"/>
      <c r="J304" s="31"/>
      <c r="K304" s="31"/>
      <c r="L304" s="31"/>
      <c r="M304" s="32"/>
      <c r="N304" s="32"/>
      <c r="O304" s="31"/>
      <c r="P304" s="31"/>
      <c r="Q304" s="31"/>
      <c r="R304" s="31"/>
      <c r="S304" s="31">
        <v>38.391304347826086</v>
      </c>
      <c r="T304" s="100">
        <f t="shared" si="17"/>
        <v>38.391304347826086</v>
      </c>
      <c r="U304" s="113">
        <f t="shared" si="18"/>
        <v>1</v>
      </c>
      <c r="V304" s="97">
        <f t="shared" si="19"/>
        <v>-1299.3487386360364</v>
      </c>
      <c r="W304" s="109">
        <f t="shared" si="20"/>
        <v>38.391304347826086</v>
      </c>
    </row>
    <row r="305" spans="1:23" ht="12.75">
      <c r="A305" s="98" t="s">
        <v>357</v>
      </c>
      <c r="B305" s="180" t="s">
        <v>910</v>
      </c>
      <c r="C305" s="164"/>
      <c r="D305" s="97"/>
      <c r="E305" s="99"/>
      <c r="F305" s="97"/>
      <c r="G305" s="31"/>
      <c r="H305" s="97">
        <v>37.79245283018868</v>
      </c>
      <c r="I305" s="97"/>
      <c r="J305" s="31"/>
      <c r="K305" s="31"/>
      <c r="L305" s="31"/>
      <c r="M305" s="32"/>
      <c r="N305" s="32"/>
      <c r="O305" s="31"/>
      <c r="P305" s="31"/>
      <c r="Q305" s="31"/>
      <c r="R305" s="31"/>
      <c r="S305" s="31"/>
      <c r="T305" s="100">
        <f t="shared" si="17"/>
        <v>37.79245283018868</v>
      </c>
      <c r="U305" s="113">
        <f t="shared" si="18"/>
        <v>1</v>
      </c>
      <c r="V305" s="97">
        <f t="shared" si="19"/>
        <v>-1299.9475901536737</v>
      </c>
      <c r="W305" s="109">
        <f t="shared" si="20"/>
        <v>37.79245283018868</v>
      </c>
    </row>
    <row r="306" spans="1:23" ht="12.75">
      <c r="A306" s="98" t="s">
        <v>358</v>
      </c>
      <c r="B306" s="180" t="s">
        <v>741</v>
      </c>
      <c r="C306" s="164"/>
      <c r="D306" s="97"/>
      <c r="E306" s="99"/>
      <c r="F306" s="97"/>
      <c r="G306" s="31"/>
      <c r="H306" s="97"/>
      <c r="I306" s="97"/>
      <c r="J306" s="31"/>
      <c r="K306" s="31"/>
      <c r="L306" s="31"/>
      <c r="M306" s="32"/>
      <c r="N306" s="32"/>
      <c r="O306" s="31"/>
      <c r="P306" s="31"/>
      <c r="Q306" s="31"/>
      <c r="R306" s="31"/>
      <c r="S306" s="31">
        <v>37.231884057971016</v>
      </c>
      <c r="T306" s="100">
        <f t="shared" si="17"/>
        <v>37.231884057971016</v>
      </c>
      <c r="U306" s="113">
        <f t="shared" si="18"/>
        <v>1</v>
      </c>
      <c r="V306" s="97">
        <f t="shared" si="19"/>
        <v>-1300.5081589258914</v>
      </c>
      <c r="W306" s="109">
        <f t="shared" si="20"/>
        <v>37.231884057971016</v>
      </c>
    </row>
    <row r="307" spans="1:23" ht="12.75">
      <c r="A307" s="98" t="s">
        <v>359</v>
      </c>
      <c r="B307" s="180" t="s">
        <v>769</v>
      </c>
      <c r="C307" s="164">
        <v>1979</v>
      </c>
      <c r="D307" s="97"/>
      <c r="E307" s="99"/>
      <c r="F307" s="97"/>
      <c r="G307" s="31">
        <v>37.134453781512605</v>
      </c>
      <c r="H307" s="97"/>
      <c r="I307" s="97"/>
      <c r="J307" s="31"/>
      <c r="K307" s="31"/>
      <c r="L307" s="31"/>
      <c r="M307" s="32"/>
      <c r="N307" s="32"/>
      <c r="O307" s="31"/>
      <c r="P307" s="31"/>
      <c r="Q307" s="31"/>
      <c r="R307" s="31"/>
      <c r="S307" s="31"/>
      <c r="T307" s="100">
        <f t="shared" si="17"/>
        <v>37.134453781512605</v>
      </c>
      <c r="U307" s="113">
        <f t="shared" si="18"/>
        <v>1</v>
      </c>
      <c r="V307" s="97">
        <f t="shared" si="19"/>
        <v>-1300.6055892023498</v>
      </c>
      <c r="W307" s="109">
        <f t="shared" si="20"/>
        <v>37.134453781512605</v>
      </c>
    </row>
    <row r="308" spans="1:23" ht="12.75">
      <c r="A308" s="98" t="s">
        <v>360</v>
      </c>
      <c r="B308" s="180" t="s">
        <v>756</v>
      </c>
      <c r="C308" s="164"/>
      <c r="D308" s="97"/>
      <c r="E308" s="99"/>
      <c r="F308" s="97">
        <v>36.514509442653164</v>
      </c>
      <c r="G308" s="31"/>
      <c r="H308" s="97"/>
      <c r="I308" s="97"/>
      <c r="J308" s="31"/>
      <c r="K308" s="31"/>
      <c r="L308" s="31"/>
      <c r="M308" s="32"/>
      <c r="N308" s="32"/>
      <c r="O308" s="31"/>
      <c r="P308" s="31"/>
      <c r="Q308" s="31"/>
      <c r="R308" s="31"/>
      <c r="S308" s="31"/>
      <c r="T308" s="100">
        <f t="shared" si="17"/>
        <v>36.514509442653164</v>
      </c>
      <c r="U308" s="113">
        <f t="shared" si="18"/>
        <v>1</v>
      </c>
      <c r="V308" s="97">
        <f t="shared" si="19"/>
        <v>-1301.2255335412092</v>
      </c>
      <c r="W308" s="109">
        <f t="shared" si="20"/>
        <v>36.514509442653164</v>
      </c>
    </row>
    <row r="309" spans="1:23" ht="12.75">
      <c r="A309" s="98" t="s">
        <v>361</v>
      </c>
      <c r="B309" s="180" t="s">
        <v>723</v>
      </c>
      <c r="C309" s="164">
        <v>2011</v>
      </c>
      <c r="D309" s="97"/>
      <c r="E309" s="99">
        <v>35.945349626612355</v>
      </c>
      <c r="F309" s="97"/>
      <c r="G309" s="31"/>
      <c r="H309" s="97"/>
      <c r="I309" s="97"/>
      <c r="J309" s="31"/>
      <c r="K309" s="31"/>
      <c r="L309" s="31"/>
      <c r="M309" s="32"/>
      <c r="N309" s="32"/>
      <c r="O309" s="31"/>
      <c r="P309" s="31"/>
      <c r="Q309" s="31"/>
      <c r="R309" s="31"/>
      <c r="S309" s="31"/>
      <c r="T309" s="100">
        <f t="shared" si="17"/>
        <v>35.945349626612355</v>
      </c>
      <c r="U309" s="113">
        <f t="shared" si="18"/>
        <v>1</v>
      </c>
      <c r="V309" s="97">
        <f t="shared" si="19"/>
        <v>-1301.79469335725</v>
      </c>
      <c r="W309" s="109">
        <f t="shared" si="20"/>
        <v>35.945349626612355</v>
      </c>
    </row>
    <row r="310" spans="1:23" ht="12.75">
      <c r="A310" s="98" t="s">
        <v>362</v>
      </c>
      <c r="B310" s="180" t="s">
        <v>832</v>
      </c>
      <c r="C310" s="164">
        <v>1983</v>
      </c>
      <c r="D310" s="97"/>
      <c r="E310" s="99"/>
      <c r="F310" s="97"/>
      <c r="G310" s="31"/>
      <c r="H310" s="97">
        <v>35.43396226415094</v>
      </c>
      <c r="I310" s="97"/>
      <c r="J310" s="31"/>
      <c r="K310" s="31"/>
      <c r="L310" s="31"/>
      <c r="M310" s="32"/>
      <c r="N310" s="32"/>
      <c r="O310" s="31"/>
      <c r="P310" s="31"/>
      <c r="Q310" s="31"/>
      <c r="R310" s="31"/>
      <c r="S310" s="31"/>
      <c r="T310" s="100">
        <f t="shared" si="17"/>
        <v>35.43396226415094</v>
      </c>
      <c r="U310" s="113">
        <f t="shared" si="18"/>
        <v>1</v>
      </c>
      <c r="V310" s="97">
        <f t="shared" si="19"/>
        <v>-1302.3060807197114</v>
      </c>
      <c r="W310" s="109">
        <f t="shared" si="20"/>
        <v>35.43396226415094</v>
      </c>
    </row>
    <row r="311" spans="1:23" ht="12.75">
      <c r="A311" s="98" t="s">
        <v>363</v>
      </c>
      <c r="B311" s="180" t="s">
        <v>888</v>
      </c>
      <c r="C311" s="164"/>
      <c r="D311" s="97"/>
      <c r="E311" s="99"/>
      <c r="F311" s="97">
        <v>16.10990990990991</v>
      </c>
      <c r="G311" s="31"/>
      <c r="H311" s="97"/>
      <c r="I311" s="97"/>
      <c r="J311" s="31">
        <v>19.23484504041449</v>
      </c>
      <c r="K311" s="31"/>
      <c r="L311" s="31"/>
      <c r="M311" s="32"/>
      <c r="N311" s="32"/>
      <c r="O311" s="31"/>
      <c r="P311" s="31"/>
      <c r="Q311" s="31"/>
      <c r="R311" s="31"/>
      <c r="S311" s="31"/>
      <c r="T311" s="100">
        <f t="shared" si="17"/>
        <v>35.3447549503244</v>
      </c>
      <c r="U311" s="113">
        <f t="shared" si="18"/>
        <v>2</v>
      </c>
      <c r="V311" s="97">
        <f t="shared" si="19"/>
        <v>-1302.395288033538</v>
      </c>
      <c r="W311" s="109">
        <f t="shared" si="20"/>
        <v>35.3447549503244</v>
      </c>
    </row>
    <row r="312" spans="1:23" ht="12.75">
      <c r="A312" s="98" t="s">
        <v>364</v>
      </c>
      <c r="B312" s="180" t="s">
        <v>820</v>
      </c>
      <c r="C312" s="164">
        <v>1984</v>
      </c>
      <c r="D312" s="97"/>
      <c r="E312" s="99"/>
      <c r="F312" s="97"/>
      <c r="G312" s="31"/>
      <c r="H312" s="97">
        <v>32.60377358490566</v>
      </c>
      <c r="I312" s="97"/>
      <c r="J312" s="31"/>
      <c r="K312" s="31"/>
      <c r="L312" s="31"/>
      <c r="M312" s="32"/>
      <c r="N312" s="32"/>
      <c r="O312" s="31"/>
      <c r="P312" s="31"/>
      <c r="Q312" s="31"/>
      <c r="R312" s="31"/>
      <c r="S312" s="31"/>
      <c r="T312" s="100">
        <f t="shared" si="17"/>
        <v>32.60377358490566</v>
      </c>
      <c r="U312" s="113">
        <f t="shared" si="18"/>
        <v>1</v>
      </c>
      <c r="V312" s="97">
        <f t="shared" si="19"/>
        <v>-1305.1362693989568</v>
      </c>
      <c r="W312" s="109">
        <f t="shared" si="20"/>
        <v>32.60377358490566</v>
      </c>
    </row>
    <row r="313" spans="1:23" ht="12.75">
      <c r="A313" s="98" t="s">
        <v>365</v>
      </c>
      <c r="B313" s="180" t="s">
        <v>767</v>
      </c>
      <c r="C313" s="164"/>
      <c r="D313" s="97"/>
      <c r="E313" s="230"/>
      <c r="F313" s="97"/>
      <c r="G313" s="31">
        <v>31.252100840336134</v>
      </c>
      <c r="H313" s="97"/>
      <c r="I313" s="97"/>
      <c r="J313" s="31"/>
      <c r="K313" s="31"/>
      <c r="L313" s="31"/>
      <c r="M313" s="32"/>
      <c r="N313" s="32"/>
      <c r="O313" s="31"/>
      <c r="P313" s="31"/>
      <c r="Q313" s="31"/>
      <c r="R313" s="31"/>
      <c r="S313" s="31"/>
      <c r="T313" s="100">
        <f t="shared" si="17"/>
        <v>31.252100840336134</v>
      </c>
      <c r="U313" s="113">
        <f t="shared" si="18"/>
        <v>1</v>
      </c>
      <c r="V313" s="97">
        <f t="shared" si="19"/>
        <v>-1306.4879421435262</v>
      </c>
      <c r="W313" s="109">
        <f t="shared" si="20"/>
        <v>31.252100840336134</v>
      </c>
    </row>
    <row r="314" spans="1:23" ht="12.75">
      <c r="A314" s="98" t="s">
        <v>366</v>
      </c>
      <c r="B314" s="180" t="s">
        <v>748</v>
      </c>
      <c r="C314" s="164">
        <v>1962</v>
      </c>
      <c r="D314" s="97"/>
      <c r="E314" s="99"/>
      <c r="F314" s="97"/>
      <c r="G314" s="31"/>
      <c r="H314" s="97"/>
      <c r="I314" s="97"/>
      <c r="J314" s="31"/>
      <c r="K314" s="31"/>
      <c r="L314" s="31"/>
      <c r="M314" s="32"/>
      <c r="N314" s="32"/>
      <c r="O314" s="31"/>
      <c r="P314" s="31"/>
      <c r="Q314" s="31"/>
      <c r="R314" s="31"/>
      <c r="S314" s="31">
        <v>30.565217391304348</v>
      </c>
      <c r="T314" s="100">
        <f t="shared" si="17"/>
        <v>30.565217391304348</v>
      </c>
      <c r="U314" s="113">
        <f t="shared" si="18"/>
        <v>1</v>
      </c>
      <c r="V314" s="97">
        <f t="shared" si="19"/>
        <v>-1307.1748255925581</v>
      </c>
      <c r="W314" s="109">
        <f t="shared" si="20"/>
        <v>30.565217391304348</v>
      </c>
    </row>
    <row r="315" spans="1:23" ht="12.75">
      <c r="A315" s="98" t="s">
        <v>367</v>
      </c>
      <c r="B315" s="180" t="s">
        <v>947</v>
      </c>
      <c r="C315" s="164"/>
      <c r="D315" s="97"/>
      <c r="E315" s="99"/>
      <c r="F315" s="97"/>
      <c r="G315" s="31"/>
      <c r="H315" s="97"/>
      <c r="I315" s="97"/>
      <c r="J315" s="31">
        <v>29.664837581289834</v>
      </c>
      <c r="K315" s="31"/>
      <c r="L315" s="31"/>
      <c r="M315" s="32"/>
      <c r="N315" s="32"/>
      <c r="O315" s="31"/>
      <c r="P315" s="31"/>
      <c r="Q315" s="31"/>
      <c r="R315" s="31"/>
      <c r="S315" s="31"/>
      <c r="T315" s="100">
        <f t="shared" si="17"/>
        <v>29.664837581289834</v>
      </c>
      <c r="U315" s="113">
        <f t="shared" si="18"/>
        <v>1</v>
      </c>
      <c r="V315" s="97">
        <f t="shared" si="19"/>
        <v>-1308.0752054025725</v>
      </c>
      <c r="W315" s="109">
        <f t="shared" si="20"/>
        <v>29.664837581289834</v>
      </c>
    </row>
    <row r="316" spans="1:23" ht="12.75">
      <c r="A316" s="98" t="s">
        <v>368</v>
      </c>
      <c r="B316" s="180" t="s">
        <v>895</v>
      </c>
      <c r="C316" s="164"/>
      <c r="D316" s="97"/>
      <c r="E316" s="99"/>
      <c r="F316" s="97"/>
      <c r="G316" s="31">
        <v>29.57142857142857</v>
      </c>
      <c r="H316" s="97"/>
      <c r="I316" s="97"/>
      <c r="J316" s="31"/>
      <c r="K316" s="31"/>
      <c r="L316" s="31"/>
      <c r="M316" s="32"/>
      <c r="N316" s="32"/>
      <c r="O316" s="31"/>
      <c r="P316" s="31"/>
      <c r="Q316" s="31"/>
      <c r="R316" s="31"/>
      <c r="S316" s="31"/>
      <c r="T316" s="100">
        <f t="shared" si="17"/>
        <v>29.57142857142857</v>
      </c>
      <c r="U316" s="113">
        <f t="shared" si="18"/>
        <v>1</v>
      </c>
      <c r="V316" s="97">
        <f t="shared" si="19"/>
        <v>-1308.1686144124337</v>
      </c>
      <c r="W316" s="109">
        <f t="shared" si="20"/>
        <v>29.57142857142857</v>
      </c>
    </row>
    <row r="317" spans="1:23" ht="12.75">
      <c r="A317" s="98" t="s">
        <v>369</v>
      </c>
      <c r="B317" s="180" t="s">
        <v>896</v>
      </c>
      <c r="C317" s="164"/>
      <c r="D317" s="97"/>
      <c r="E317" s="99"/>
      <c r="F317" s="97"/>
      <c r="G317" s="31">
        <v>29.57142857142857</v>
      </c>
      <c r="H317" s="97"/>
      <c r="I317" s="97"/>
      <c r="J317" s="31"/>
      <c r="K317" s="31"/>
      <c r="L317" s="31"/>
      <c r="M317" s="32"/>
      <c r="N317" s="32"/>
      <c r="O317" s="31"/>
      <c r="P317" s="31"/>
      <c r="Q317" s="31"/>
      <c r="R317" s="31"/>
      <c r="S317" s="31"/>
      <c r="T317" s="100">
        <f t="shared" si="17"/>
        <v>29.57142857142857</v>
      </c>
      <c r="U317" s="113">
        <f t="shared" si="18"/>
        <v>1</v>
      </c>
      <c r="V317" s="97">
        <f t="shared" si="19"/>
        <v>-1308.1686144124337</v>
      </c>
      <c r="W317" s="109">
        <f t="shared" si="20"/>
        <v>29.57142857142857</v>
      </c>
    </row>
    <row r="318" spans="1:23" ht="12.75">
      <c r="A318" s="98" t="s">
        <v>370</v>
      </c>
      <c r="B318" s="180" t="s">
        <v>897</v>
      </c>
      <c r="C318" s="164"/>
      <c r="D318" s="97"/>
      <c r="E318" s="99"/>
      <c r="F318" s="97"/>
      <c r="G318" s="31">
        <v>27.05042016806723</v>
      </c>
      <c r="H318" s="97"/>
      <c r="I318" s="97"/>
      <c r="J318" s="31"/>
      <c r="K318" s="31"/>
      <c r="L318" s="31"/>
      <c r="M318" s="32"/>
      <c r="N318" s="32"/>
      <c r="O318" s="31"/>
      <c r="P318" s="31"/>
      <c r="Q318" s="31"/>
      <c r="R318" s="31"/>
      <c r="S318" s="31"/>
      <c r="T318" s="100">
        <f t="shared" si="17"/>
        <v>27.05042016806723</v>
      </c>
      <c r="U318" s="113">
        <f t="shared" si="18"/>
        <v>1</v>
      </c>
      <c r="V318" s="97">
        <f t="shared" si="19"/>
        <v>-1310.6896228157952</v>
      </c>
      <c r="W318" s="109">
        <f t="shared" si="20"/>
        <v>27.05042016806723</v>
      </c>
    </row>
    <row r="319" spans="1:23" ht="12.75">
      <c r="A319" s="98" t="s">
        <v>371</v>
      </c>
      <c r="B319" s="180" t="s">
        <v>833</v>
      </c>
      <c r="C319" s="164">
        <v>2016</v>
      </c>
      <c r="D319" s="97"/>
      <c r="E319" s="99"/>
      <c r="F319" s="97"/>
      <c r="G319" s="31"/>
      <c r="H319" s="97"/>
      <c r="I319" s="97"/>
      <c r="J319" s="31"/>
      <c r="K319" s="31"/>
      <c r="L319" s="31"/>
      <c r="M319" s="32"/>
      <c r="N319" s="32"/>
      <c r="O319" s="31"/>
      <c r="P319" s="31"/>
      <c r="Q319" s="31"/>
      <c r="R319" s="31">
        <v>26.59259573745436</v>
      </c>
      <c r="S319" s="31"/>
      <c r="T319" s="100">
        <f t="shared" si="17"/>
        <v>26.59259573745436</v>
      </c>
      <c r="U319" s="113">
        <f t="shared" si="18"/>
        <v>1</v>
      </c>
      <c r="V319" s="97">
        <f t="shared" si="19"/>
        <v>-1311.147447246408</v>
      </c>
      <c r="W319" s="109">
        <f t="shared" si="20"/>
        <v>26.59259573745436</v>
      </c>
    </row>
    <row r="320" spans="1:23" ht="12.75">
      <c r="A320" s="98" t="s">
        <v>372</v>
      </c>
      <c r="B320" s="180" t="s">
        <v>706</v>
      </c>
      <c r="C320" s="164">
        <v>1965</v>
      </c>
      <c r="D320" s="97"/>
      <c r="E320" s="99"/>
      <c r="F320" s="97"/>
      <c r="G320" s="31">
        <v>22.84873949579832</v>
      </c>
      <c r="H320" s="97"/>
      <c r="I320" s="97"/>
      <c r="J320" s="31"/>
      <c r="K320" s="31"/>
      <c r="L320" s="31"/>
      <c r="M320" s="32"/>
      <c r="N320" s="32"/>
      <c r="O320" s="31"/>
      <c r="P320" s="31"/>
      <c r="Q320" s="31"/>
      <c r="R320" s="31"/>
      <c r="S320" s="31"/>
      <c r="T320" s="100">
        <f t="shared" si="17"/>
        <v>22.84873949579832</v>
      </c>
      <c r="U320" s="113">
        <f t="shared" si="18"/>
        <v>1</v>
      </c>
      <c r="V320" s="97">
        <f t="shared" si="19"/>
        <v>-1314.891303488064</v>
      </c>
      <c r="W320" s="109">
        <f t="shared" si="20"/>
        <v>22.84873949579832</v>
      </c>
    </row>
    <row r="321" spans="1:23" ht="12.75">
      <c r="A321" s="98" t="s">
        <v>373</v>
      </c>
      <c r="B321" s="180" t="s">
        <v>757</v>
      </c>
      <c r="C321" s="164">
        <v>2016</v>
      </c>
      <c r="D321" s="97"/>
      <c r="E321" s="99"/>
      <c r="F321" s="97"/>
      <c r="G321" s="31"/>
      <c r="H321" s="97"/>
      <c r="I321" s="97"/>
      <c r="J321" s="31">
        <v>20.00530039047042</v>
      </c>
      <c r="K321" s="31"/>
      <c r="L321" s="31"/>
      <c r="M321" s="32"/>
      <c r="N321" s="32"/>
      <c r="O321" s="31"/>
      <c r="P321" s="31"/>
      <c r="Q321" s="31"/>
      <c r="R321" s="31"/>
      <c r="S321" s="31"/>
      <c r="T321" s="100">
        <f t="shared" si="17"/>
        <v>20.00530039047042</v>
      </c>
      <c r="U321" s="113">
        <f t="shared" si="18"/>
        <v>1</v>
      </c>
      <c r="V321" s="97">
        <f t="shared" si="19"/>
        <v>-1317.734742593392</v>
      </c>
      <c r="W321" s="109">
        <f t="shared" si="20"/>
        <v>20.00530039047042</v>
      </c>
    </row>
    <row r="322" spans="1:23" ht="12.75">
      <c r="A322" s="98" t="s">
        <v>374</v>
      </c>
      <c r="B322" s="180" t="s">
        <v>941</v>
      </c>
      <c r="C322" s="164"/>
      <c r="D322" s="97"/>
      <c r="E322" s="99"/>
      <c r="F322" s="97"/>
      <c r="G322" s="31"/>
      <c r="H322" s="97"/>
      <c r="I322" s="97"/>
      <c r="J322" s="31">
        <v>19.945920348370834</v>
      </c>
      <c r="K322" s="31"/>
      <c r="L322" s="31"/>
      <c r="M322" s="32"/>
      <c r="N322" s="32"/>
      <c r="O322" s="31"/>
      <c r="P322" s="31"/>
      <c r="Q322" s="31"/>
      <c r="R322" s="31"/>
      <c r="S322" s="31"/>
      <c r="T322" s="100">
        <f t="shared" si="17"/>
        <v>19.945920348370834</v>
      </c>
      <c r="U322" s="113">
        <f t="shared" si="18"/>
        <v>1</v>
      </c>
      <c r="V322" s="97">
        <f t="shared" si="19"/>
        <v>-1317.7941226354915</v>
      </c>
      <c r="W322" s="109">
        <f t="shared" si="20"/>
        <v>19.945920348370834</v>
      </c>
    </row>
    <row r="323" spans="1:23" ht="12.75">
      <c r="A323" s="98" t="s">
        <v>375</v>
      </c>
      <c r="B323" s="180" t="s">
        <v>942</v>
      </c>
      <c r="C323" s="164"/>
      <c r="D323" s="97"/>
      <c r="E323" s="99"/>
      <c r="F323" s="97"/>
      <c r="G323" s="31"/>
      <c r="H323" s="97"/>
      <c r="I323" s="97"/>
      <c r="J323" s="31">
        <v>19.12425354102814</v>
      </c>
      <c r="K323" s="31"/>
      <c r="L323" s="31"/>
      <c r="M323" s="32"/>
      <c r="N323" s="32"/>
      <c r="O323" s="31"/>
      <c r="P323" s="31"/>
      <c r="Q323" s="31"/>
      <c r="R323" s="31"/>
      <c r="S323" s="31"/>
      <c r="T323" s="100">
        <f t="shared" si="17"/>
        <v>19.12425354102814</v>
      </c>
      <c r="U323" s="113">
        <f t="shared" si="18"/>
        <v>1</v>
      </c>
      <c r="V323" s="97">
        <f t="shared" si="19"/>
        <v>-1318.6157894428343</v>
      </c>
      <c r="W323" s="109">
        <f t="shared" si="20"/>
        <v>19.12425354102814</v>
      </c>
    </row>
    <row r="324" spans="1:23" ht="12.75">
      <c r="A324" s="98" t="s">
        <v>376</v>
      </c>
      <c r="B324" s="180" t="s">
        <v>887</v>
      </c>
      <c r="C324" s="164"/>
      <c r="D324" s="97"/>
      <c r="E324" s="99"/>
      <c r="F324" s="97">
        <v>17.66935483870968</v>
      </c>
      <c r="G324" s="31"/>
      <c r="H324" s="97"/>
      <c r="I324" s="97"/>
      <c r="J324" s="31"/>
      <c r="K324" s="31"/>
      <c r="L324" s="31"/>
      <c r="M324" s="32"/>
      <c r="N324" s="32"/>
      <c r="O324" s="31"/>
      <c r="P324" s="31"/>
      <c r="Q324" s="31"/>
      <c r="R324" s="31"/>
      <c r="S324" s="31"/>
      <c r="T324" s="100">
        <f t="shared" si="17"/>
        <v>17.66935483870968</v>
      </c>
      <c r="U324" s="113">
        <f t="shared" si="18"/>
        <v>1</v>
      </c>
      <c r="V324" s="97">
        <f t="shared" si="19"/>
        <v>-1320.0706881451526</v>
      </c>
      <c r="W324" s="109">
        <f t="shared" si="20"/>
        <v>17.66935483870968</v>
      </c>
    </row>
    <row r="325" spans="1:23" ht="12.75">
      <c r="A325" s="98" t="s">
        <v>377</v>
      </c>
      <c r="B325" s="180" t="s">
        <v>943</v>
      </c>
      <c r="C325" s="164"/>
      <c r="D325" s="97"/>
      <c r="E325" s="99"/>
      <c r="F325" s="97"/>
      <c r="G325" s="31"/>
      <c r="H325" s="97"/>
      <c r="I325" s="97"/>
      <c r="J325" s="31">
        <v>17.659598436640543</v>
      </c>
      <c r="K325" s="31"/>
      <c r="L325" s="31"/>
      <c r="M325" s="32"/>
      <c r="N325" s="32"/>
      <c r="O325" s="31"/>
      <c r="P325" s="31"/>
      <c r="Q325" s="31"/>
      <c r="R325" s="31"/>
      <c r="S325" s="31"/>
      <c r="T325" s="100">
        <f aca="true" t="shared" si="21" ref="T325:T344">SUM(D325:S325)</f>
        <v>17.659598436640543</v>
      </c>
      <c r="U325" s="113">
        <f aca="true" t="shared" si="22" ref="U325:U344">COUNTA(D325:S325)</f>
        <v>1</v>
      </c>
      <c r="V325" s="97">
        <f aca="true" t="shared" si="23" ref="V325:V344">T325-$T$5</f>
        <v>-1320.0804445472218</v>
      </c>
      <c r="W325" s="109">
        <f aca="true" t="shared" si="24" ref="W325:W344"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17.659598436640543</v>
      </c>
    </row>
    <row r="326" spans="1:23" ht="12.75">
      <c r="A326" s="98" t="s">
        <v>378</v>
      </c>
      <c r="B326" s="180" t="s">
        <v>944</v>
      </c>
      <c r="C326" s="164"/>
      <c r="D326" s="97"/>
      <c r="E326" s="99"/>
      <c r="F326" s="97"/>
      <c r="G326" s="31"/>
      <c r="H326" s="97"/>
      <c r="I326" s="97"/>
      <c r="J326" s="31">
        <v>16.60365104737641</v>
      </c>
      <c r="K326" s="31"/>
      <c r="L326" s="31"/>
      <c r="M326" s="32"/>
      <c r="N326" s="32"/>
      <c r="O326" s="31"/>
      <c r="P326" s="31"/>
      <c r="Q326" s="31"/>
      <c r="R326" s="31"/>
      <c r="S326" s="31"/>
      <c r="T326" s="100">
        <f t="shared" si="21"/>
        <v>16.60365104737641</v>
      </c>
      <c r="U326" s="113">
        <f t="shared" si="22"/>
        <v>1</v>
      </c>
      <c r="V326" s="97">
        <f t="shared" si="23"/>
        <v>-1321.136391936486</v>
      </c>
      <c r="W326" s="109">
        <f t="shared" si="24"/>
        <v>16.60365104737641</v>
      </c>
    </row>
    <row r="327" spans="1:23" ht="12.75">
      <c r="A327" s="98" t="s">
        <v>379</v>
      </c>
      <c r="B327" s="180" t="s">
        <v>945</v>
      </c>
      <c r="C327" s="164"/>
      <c r="D327" s="97"/>
      <c r="E327" s="99"/>
      <c r="F327" s="97"/>
      <c r="G327" s="31"/>
      <c r="H327" s="97"/>
      <c r="I327" s="97"/>
      <c r="J327" s="31">
        <v>16.602379347240774</v>
      </c>
      <c r="K327" s="31"/>
      <c r="L327" s="31"/>
      <c r="M327" s="32"/>
      <c r="N327" s="32"/>
      <c r="O327" s="31"/>
      <c r="P327" s="31"/>
      <c r="Q327" s="31"/>
      <c r="R327" s="31"/>
      <c r="S327" s="31"/>
      <c r="T327" s="100">
        <f t="shared" si="21"/>
        <v>16.602379347240774</v>
      </c>
      <c r="U327" s="113">
        <f t="shared" si="22"/>
        <v>1</v>
      </c>
      <c r="V327" s="97">
        <f t="shared" si="23"/>
        <v>-1321.1376636366217</v>
      </c>
      <c r="W327" s="109">
        <f t="shared" si="24"/>
        <v>16.602379347240774</v>
      </c>
    </row>
    <row r="328" spans="1:23" ht="12.75">
      <c r="A328" s="98" t="s">
        <v>380</v>
      </c>
      <c r="B328" s="180" t="s">
        <v>946</v>
      </c>
      <c r="C328" s="164"/>
      <c r="D328" s="97"/>
      <c r="E328" s="99"/>
      <c r="F328" s="97"/>
      <c r="G328" s="31"/>
      <c r="H328" s="97"/>
      <c r="I328" s="97"/>
      <c r="J328" s="31">
        <v>15.320403503212699</v>
      </c>
      <c r="K328" s="31"/>
      <c r="L328" s="31"/>
      <c r="M328" s="32"/>
      <c r="N328" s="32"/>
      <c r="O328" s="31"/>
      <c r="P328" s="31"/>
      <c r="Q328" s="31"/>
      <c r="R328" s="31"/>
      <c r="S328" s="31"/>
      <c r="T328" s="100">
        <f t="shared" si="21"/>
        <v>15.320403503212699</v>
      </c>
      <c r="U328" s="113">
        <f t="shared" si="22"/>
        <v>1</v>
      </c>
      <c r="V328" s="97">
        <f t="shared" si="23"/>
        <v>-1322.4196394806497</v>
      </c>
      <c r="W328" s="109">
        <f t="shared" si="24"/>
        <v>15.320403503212699</v>
      </c>
    </row>
    <row r="329" spans="1:23" ht="12.75">
      <c r="A329" s="98" t="s">
        <v>381</v>
      </c>
      <c r="B329" s="180" t="s">
        <v>1014</v>
      </c>
      <c r="C329" s="164"/>
      <c r="D329" s="97"/>
      <c r="E329" s="99"/>
      <c r="F329" s="97"/>
      <c r="G329" s="31"/>
      <c r="H329" s="97"/>
      <c r="I329" s="97"/>
      <c r="J329" s="31"/>
      <c r="K329" s="31"/>
      <c r="L329" s="31"/>
      <c r="M329" s="32"/>
      <c r="N329" s="32"/>
      <c r="O329" s="31"/>
      <c r="P329" s="31"/>
      <c r="Q329" s="31">
        <v>12.207598836214274</v>
      </c>
      <c r="R329" s="31"/>
      <c r="S329" s="31"/>
      <c r="T329" s="100">
        <f t="shared" si="21"/>
        <v>12.207598836214274</v>
      </c>
      <c r="U329" s="113">
        <f t="shared" si="22"/>
        <v>1</v>
      </c>
      <c r="V329" s="97">
        <f t="shared" si="23"/>
        <v>-1325.5324441476482</v>
      </c>
      <c r="W329" s="109">
        <f t="shared" si="24"/>
        <v>12.207598836214274</v>
      </c>
    </row>
    <row r="330" spans="1:23" ht="12.75">
      <c r="A330" s="98" t="s">
        <v>382</v>
      </c>
      <c r="B330" s="180" t="s">
        <v>783</v>
      </c>
      <c r="C330" s="164">
        <v>2013</v>
      </c>
      <c r="D330" s="97"/>
      <c r="E330" s="99"/>
      <c r="F330" s="97"/>
      <c r="G330" s="31">
        <v>7.722689075630252</v>
      </c>
      <c r="H330" s="97"/>
      <c r="I330" s="97"/>
      <c r="J330" s="31"/>
      <c r="K330" s="31"/>
      <c r="L330" s="31"/>
      <c r="M330" s="32"/>
      <c r="N330" s="172"/>
      <c r="O330" s="31"/>
      <c r="P330" s="31"/>
      <c r="Q330" s="31"/>
      <c r="R330" s="31"/>
      <c r="S330" s="31"/>
      <c r="T330" s="100">
        <f t="shared" si="21"/>
        <v>7.722689075630252</v>
      </c>
      <c r="U330" s="113">
        <f t="shared" si="22"/>
        <v>1</v>
      </c>
      <c r="V330" s="97">
        <f t="shared" si="23"/>
        <v>-1330.017353908232</v>
      </c>
      <c r="W330" s="109">
        <f t="shared" si="24"/>
        <v>7.722689075630252</v>
      </c>
    </row>
    <row r="331" spans="1:23" ht="12.75">
      <c r="A331" s="98" t="s">
        <v>383</v>
      </c>
      <c r="B331" s="180"/>
      <c r="C331" s="164"/>
      <c r="D331" s="97"/>
      <c r="E331" s="99"/>
      <c r="F331" s="97"/>
      <c r="G331" s="31"/>
      <c r="H331" s="97"/>
      <c r="I331" s="97"/>
      <c r="J331" s="31"/>
      <c r="K331" s="31"/>
      <c r="L331" s="31"/>
      <c r="M331" s="32"/>
      <c r="N331" s="32"/>
      <c r="O331" s="31"/>
      <c r="P331" s="31"/>
      <c r="Q331" s="31"/>
      <c r="R331" s="31"/>
      <c r="S331" s="31"/>
      <c r="T331" s="100">
        <f t="shared" si="21"/>
        <v>0</v>
      </c>
      <c r="U331" s="113">
        <f t="shared" si="22"/>
        <v>0</v>
      </c>
      <c r="V331" s="97">
        <f t="shared" si="23"/>
        <v>-1337.7400429838624</v>
      </c>
      <c r="W331" s="109">
        <f t="shared" si="24"/>
        <v>0</v>
      </c>
    </row>
    <row r="332" spans="1:23" ht="12.75">
      <c r="A332" s="98" t="s">
        <v>384</v>
      </c>
      <c r="B332" s="180"/>
      <c r="C332" s="164"/>
      <c r="D332" s="97"/>
      <c r="E332" s="99"/>
      <c r="F332" s="97"/>
      <c r="G332" s="31"/>
      <c r="H332" s="97"/>
      <c r="I332" s="97"/>
      <c r="J332" s="31"/>
      <c r="K332" s="31"/>
      <c r="L332" s="31"/>
      <c r="M332" s="32"/>
      <c r="N332" s="32"/>
      <c r="O332" s="31"/>
      <c r="P332" s="31"/>
      <c r="Q332" s="31"/>
      <c r="R332" s="31"/>
      <c r="S332" s="31"/>
      <c r="T332" s="100">
        <f t="shared" si="21"/>
        <v>0</v>
      </c>
      <c r="U332" s="113">
        <f t="shared" si="22"/>
        <v>0</v>
      </c>
      <c r="V332" s="97">
        <f t="shared" si="23"/>
        <v>-1337.7400429838624</v>
      </c>
      <c r="W332" s="109">
        <f t="shared" si="24"/>
        <v>0</v>
      </c>
    </row>
    <row r="333" spans="1:23" ht="12.75">
      <c r="A333" s="98" t="s">
        <v>385</v>
      </c>
      <c r="B333" s="180"/>
      <c r="C333" s="164"/>
      <c r="D333" s="97"/>
      <c r="E333" s="99"/>
      <c r="F333" s="97"/>
      <c r="G333" s="31"/>
      <c r="H333" s="97"/>
      <c r="I333" s="97"/>
      <c r="J333" s="31"/>
      <c r="K333" s="31"/>
      <c r="L333" s="31"/>
      <c r="M333" s="32"/>
      <c r="N333" s="32"/>
      <c r="O333" s="31"/>
      <c r="P333" s="31"/>
      <c r="Q333" s="31"/>
      <c r="R333" s="31"/>
      <c r="S333" s="31"/>
      <c r="T333" s="100">
        <f t="shared" si="21"/>
        <v>0</v>
      </c>
      <c r="U333" s="113">
        <f t="shared" si="22"/>
        <v>0</v>
      </c>
      <c r="V333" s="97">
        <f t="shared" si="23"/>
        <v>-1337.7400429838624</v>
      </c>
      <c r="W333" s="109">
        <f t="shared" si="24"/>
        <v>0</v>
      </c>
    </row>
    <row r="334" spans="1:23" ht="12.75">
      <c r="A334" s="98" t="s">
        <v>386</v>
      </c>
      <c r="B334" s="180"/>
      <c r="C334" s="164"/>
      <c r="D334" s="97"/>
      <c r="E334" s="99"/>
      <c r="F334" s="97"/>
      <c r="G334" s="31"/>
      <c r="H334" s="97"/>
      <c r="I334" s="97"/>
      <c r="J334" s="31"/>
      <c r="K334" s="31"/>
      <c r="L334" s="31"/>
      <c r="M334" s="32"/>
      <c r="N334" s="32"/>
      <c r="O334" s="31"/>
      <c r="P334" s="31"/>
      <c r="Q334" s="31"/>
      <c r="R334" s="31"/>
      <c r="S334" s="31"/>
      <c r="T334" s="100">
        <f t="shared" si="21"/>
        <v>0</v>
      </c>
      <c r="U334" s="113">
        <f t="shared" si="22"/>
        <v>0</v>
      </c>
      <c r="V334" s="97">
        <f t="shared" si="23"/>
        <v>-1337.7400429838624</v>
      </c>
      <c r="W334" s="109">
        <f t="shared" si="24"/>
        <v>0</v>
      </c>
    </row>
    <row r="335" spans="1:23" ht="12.75">
      <c r="A335" s="98" t="s">
        <v>388</v>
      </c>
      <c r="B335" s="180"/>
      <c r="C335" s="164"/>
      <c r="D335" s="97"/>
      <c r="E335" s="99"/>
      <c r="F335" s="97"/>
      <c r="G335" s="31"/>
      <c r="H335" s="97"/>
      <c r="I335" s="97"/>
      <c r="J335" s="31"/>
      <c r="K335" s="31"/>
      <c r="L335" s="31"/>
      <c r="M335" s="32"/>
      <c r="N335" s="32"/>
      <c r="O335" s="31"/>
      <c r="P335" s="31"/>
      <c r="Q335" s="31"/>
      <c r="R335" s="31"/>
      <c r="S335" s="31"/>
      <c r="T335" s="100">
        <f t="shared" si="21"/>
        <v>0</v>
      </c>
      <c r="U335" s="113">
        <f t="shared" si="22"/>
        <v>0</v>
      </c>
      <c r="V335" s="97">
        <f t="shared" si="23"/>
        <v>-1337.7400429838624</v>
      </c>
      <c r="W335" s="109">
        <f t="shared" si="24"/>
        <v>0</v>
      </c>
    </row>
    <row r="336" spans="1:23" ht="12.75">
      <c r="A336" s="98" t="s">
        <v>389</v>
      </c>
      <c r="B336" s="180"/>
      <c r="C336" s="164"/>
      <c r="D336" s="97"/>
      <c r="E336" s="99"/>
      <c r="F336" s="97"/>
      <c r="G336" s="31"/>
      <c r="H336" s="97"/>
      <c r="I336" s="97"/>
      <c r="J336" s="31"/>
      <c r="K336" s="31"/>
      <c r="L336" s="31"/>
      <c r="M336" s="32"/>
      <c r="N336" s="32"/>
      <c r="O336" s="31"/>
      <c r="P336" s="31"/>
      <c r="Q336" s="31"/>
      <c r="R336" s="31"/>
      <c r="S336" s="31"/>
      <c r="T336" s="100">
        <f t="shared" si="21"/>
        <v>0</v>
      </c>
      <c r="U336" s="113">
        <f t="shared" si="22"/>
        <v>0</v>
      </c>
      <c r="V336" s="97">
        <f t="shared" si="23"/>
        <v>-1337.7400429838624</v>
      </c>
      <c r="W336" s="109">
        <f t="shared" si="24"/>
        <v>0</v>
      </c>
    </row>
    <row r="337" spans="1:23" ht="12.75">
      <c r="A337" s="98" t="s">
        <v>390</v>
      </c>
      <c r="B337" s="180"/>
      <c r="C337" s="164"/>
      <c r="D337" s="97"/>
      <c r="E337" s="99"/>
      <c r="F337" s="97"/>
      <c r="G337" s="31"/>
      <c r="H337" s="97"/>
      <c r="I337" s="97"/>
      <c r="J337" s="31"/>
      <c r="K337" s="31"/>
      <c r="L337" s="31"/>
      <c r="M337" s="32"/>
      <c r="N337" s="32"/>
      <c r="O337" s="31"/>
      <c r="P337" s="31"/>
      <c r="Q337" s="31"/>
      <c r="R337" s="31"/>
      <c r="S337" s="31"/>
      <c r="T337" s="100">
        <f t="shared" si="21"/>
        <v>0</v>
      </c>
      <c r="U337" s="113">
        <f t="shared" si="22"/>
        <v>0</v>
      </c>
      <c r="V337" s="97">
        <f t="shared" si="23"/>
        <v>-1337.7400429838624</v>
      </c>
      <c r="W337" s="109">
        <f t="shared" si="24"/>
        <v>0</v>
      </c>
    </row>
    <row r="338" spans="1:23" ht="12.75">
      <c r="A338" s="98" t="s">
        <v>391</v>
      </c>
      <c r="B338" s="180"/>
      <c r="C338" s="164"/>
      <c r="D338" s="97"/>
      <c r="E338" s="99"/>
      <c r="F338" s="97"/>
      <c r="G338" s="31"/>
      <c r="H338" s="97"/>
      <c r="I338" s="97"/>
      <c r="J338" s="31"/>
      <c r="K338" s="31"/>
      <c r="L338" s="31"/>
      <c r="M338" s="32"/>
      <c r="N338" s="32"/>
      <c r="O338" s="31"/>
      <c r="P338" s="31"/>
      <c r="Q338" s="31"/>
      <c r="R338" s="31"/>
      <c r="S338" s="31"/>
      <c r="T338" s="100">
        <f t="shared" si="21"/>
        <v>0</v>
      </c>
      <c r="U338" s="113">
        <f t="shared" si="22"/>
        <v>0</v>
      </c>
      <c r="V338" s="97">
        <f t="shared" si="23"/>
        <v>-1337.7400429838624</v>
      </c>
      <c r="W338" s="109">
        <f t="shared" si="24"/>
        <v>0</v>
      </c>
    </row>
    <row r="339" spans="1:23" ht="12.75">
      <c r="A339" s="98" t="s">
        <v>392</v>
      </c>
      <c r="B339" s="180"/>
      <c r="C339" s="164"/>
      <c r="D339" s="97"/>
      <c r="E339" s="99"/>
      <c r="F339" s="97"/>
      <c r="G339" s="31"/>
      <c r="H339" s="97"/>
      <c r="I339" s="97"/>
      <c r="J339" s="31"/>
      <c r="K339" s="31"/>
      <c r="L339" s="31"/>
      <c r="M339" s="32"/>
      <c r="N339" s="32"/>
      <c r="O339" s="31"/>
      <c r="P339" s="31"/>
      <c r="Q339" s="31"/>
      <c r="R339" s="31"/>
      <c r="S339" s="31"/>
      <c r="T339" s="100">
        <f t="shared" si="21"/>
        <v>0</v>
      </c>
      <c r="U339" s="113">
        <f t="shared" si="22"/>
        <v>0</v>
      </c>
      <c r="V339" s="97">
        <f t="shared" si="23"/>
        <v>-1337.7400429838624</v>
      </c>
      <c r="W339" s="109">
        <f t="shared" si="24"/>
        <v>0</v>
      </c>
    </row>
    <row r="340" spans="1:23" ht="12.75">
      <c r="A340" s="98" t="s">
        <v>393</v>
      </c>
      <c r="B340" s="180"/>
      <c r="C340" s="164"/>
      <c r="D340" s="97"/>
      <c r="E340" s="99"/>
      <c r="F340" s="97"/>
      <c r="G340" s="31"/>
      <c r="H340" s="97"/>
      <c r="I340" s="97"/>
      <c r="J340" s="31"/>
      <c r="K340" s="31"/>
      <c r="L340" s="31"/>
      <c r="M340" s="32"/>
      <c r="N340" s="32"/>
      <c r="O340" s="31"/>
      <c r="P340" s="31"/>
      <c r="Q340" s="31"/>
      <c r="R340" s="31"/>
      <c r="S340" s="31"/>
      <c r="T340" s="100">
        <f t="shared" si="21"/>
        <v>0</v>
      </c>
      <c r="U340" s="113">
        <f t="shared" si="22"/>
        <v>0</v>
      </c>
      <c r="V340" s="97">
        <f t="shared" si="23"/>
        <v>-1337.7400429838624</v>
      </c>
      <c r="W340" s="109">
        <f t="shared" si="24"/>
        <v>0</v>
      </c>
    </row>
    <row r="341" spans="1:23" ht="12.75">
      <c r="A341" s="98" t="s">
        <v>394</v>
      </c>
      <c r="B341" s="180"/>
      <c r="C341" s="164"/>
      <c r="D341" s="97"/>
      <c r="E341" s="99"/>
      <c r="F341" s="97"/>
      <c r="G341" s="31"/>
      <c r="H341" s="97"/>
      <c r="I341" s="97"/>
      <c r="J341" s="31"/>
      <c r="K341" s="31"/>
      <c r="L341" s="31"/>
      <c r="M341" s="32"/>
      <c r="N341" s="32"/>
      <c r="O341" s="31"/>
      <c r="P341" s="31"/>
      <c r="Q341" s="31"/>
      <c r="R341" s="31"/>
      <c r="S341" s="31"/>
      <c r="T341" s="100">
        <f t="shared" si="21"/>
        <v>0</v>
      </c>
      <c r="U341" s="113">
        <f t="shared" si="22"/>
        <v>0</v>
      </c>
      <c r="V341" s="97">
        <f t="shared" si="23"/>
        <v>-1337.7400429838624</v>
      </c>
      <c r="W341" s="109">
        <f t="shared" si="24"/>
        <v>0</v>
      </c>
    </row>
    <row r="342" spans="1:23" ht="12.75">
      <c r="A342" s="98" t="s">
        <v>395</v>
      </c>
      <c r="B342" s="180"/>
      <c r="C342" s="164"/>
      <c r="D342" s="97"/>
      <c r="E342" s="99"/>
      <c r="F342" s="97"/>
      <c r="G342" s="31"/>
      <c r="H342" s="97"/>
      <c r="I342" s="97"/>
      <c r="J342" s="31"/>
      <c r="K342" s="31"/>
      <c r="L342" s="31"/>
      <c r="M342" s="32"/>
      <c r="N342" s="32"/>
      <c r="O342" s="31"/>
      <c r="P342" s="31"/>
      <c r="Q342" s="31"/>
      <c r="R342" s="31"/>
      <c r="S342" s="31"/>
      <c r="T342" s="100">
        <f t="shared" si="21"/>
        <v>0</v>
      </c>
      <c r="U342" s="113">
        <f t="shared" si="22"/>
        <v>0</v>
      </c>
      <c r="V342" s="97">
        <f t="shared" si="23"/>
        <v>-1337.7400429838624</v>
      </c>
      <c r="W342" s="109">
        <f t="shared" si="24"/>
        <v>0</v>
      </c>
    </row>
    <row r="343" spans="1:23" ht="12.75">
      <c r="A343" s="98" t="s">
        <v>396</v>
      </c>
      <c r="B343" s="180"/>
      <c r="C343" s="164"/>
      <c r="D343" s="97"/>
      <c r="E343" s="99"/>
      <c r="F343" s="97"/>
      <c r="G343" s="31"/>
      <c r="H343" s="97"/>
      <c r="I343" s="97"/>
      <c r="J343" s="31"/>
      <c r="K343" s="31"/>
      <c r="L343" s="31"/>
      <c r="M343" s="32"/>
      <c r="N343" s="32"/>
      <c r="O343" s="31"/>
      <c r="P343" s="31"/>
      <c r="Q343" s="31"/>
      <c r="R343" s="31"/>
      <c r="S343" s="31"/>
      <c r="T343" s="100">
        <f t="shared" si="21"/>
        <v>0</v>
      </c>
      <c r="U343" s="113">
        <f t="shared" si="22"/>
        <v>0</v>
      </c>
      <c r="V343" s="97">
        <f t="shared" si="23"/>
        <v>-1337.7400429838624</v>
      </c>
      <c r="W343" s="109">
        <f t="shared" si="24"/>
        <v>0</v>
      </c>
    </row>
    <row r="344" spans="1:23" ht="12.75">
      <c r="A344" s="98" t="s">
        <v>397</v>
      </c>
      <c r="B344" s="180"/>
      <c r="C344" s="164"/>
      <c r="D344" s="97"/>
      <c r="E344" s="99"/>
      <c r="F344" s="97"/>
      <c r="G344" s="31"/>
      <c r="H344" s="97"/>
      <c r="I344" s="97"/>
      <c r="J344" s="31"/>
      <c r="K344" s="31"/>
      <c r="L344" s="31"/>
      <c r="M344" s="32"/>
      <c r="N344" s="32"/>
      <c r="O344" s="31"/>
      <c r="P344" s="31"/>
      <c r="Q344" s="31"/>
      <c r="R344" s="31"/>
      <c r="S344" s="31"/>
      <c r="T344" s="100">
        <f t="shared" si="21"/>
        <v>0</v>
      </c>
      <c r="U344" s="113">
        <f t="shared" si="22"/>
        <v>0</v>
      </c>
      <c r="V344" s="97">
        <f t="shared" si="23"/>
        <v>-1337.7400429838624</v>
      </c>
      <c r="W344" s="109">
        <f t="shared" si="24"/>
        <v>0</v>
      </c>
    </row>
    <row r="345" spans="1:23" ht="12.75">
      <c r="A345" s="98" t="s">
        <v>398</v>
      </c>
      <c r="B345" s="180"/>
      <c r="C345" s="164"/>
      <c r="D345" s="97"/>
      <c r="E345" s="99"/>
      <c r="F345" s="97"/>
      <c r="G345" s="31"/>
      <c r="H345" s="97"/>
      <c r="I345" s="97"/>
      <c r="J345" s="31"/>
      <c r="K345" s="31"/>
      <c r="L345" s="31"/>
      <c r="M345" s="32"/>
      <c r="N345" s="32"/>
      <c r="O345" s="31"/>
      <c r="P345" s="31"/>
      <c r="Q345" s="31"/>
      <c r="R345" s="31"/>
      <c r="S345" s="31"/>
      <c r="T345" s="100">
        <f aca="true" t="shared" si="25" ref="T345:T400">SUM(D345:S345)</f>
        <v>0</v>
      </c>
      <c r="U345" s="113">
        <f aca="true" t="shared" si="26" ref="U345:U400">COUNTA(D345:S345)</f>
        <v>0</v>
      </c>
      <c r="V345" s="97">
        <f aca="true" t="shared" si="27" ref="V345:V400">T345-$T$5</f>
        <v>-1337.7400429838624</v>
      </c>
      <c r="W345" s="109">
        <f aca="true" t="shared" si="28" ref="W345:W400">IF((COUNTA(D345:S345)&gt;12),LARGE(D345:S345,1)+LARGE(D345:S345,2)+LARGE(D345:S345,3)+LARGE(D345:S345,4)+LARGE(D345:S345,5)+LARGE(D345:S345,6)+LARGE(D345:S345,7)+LARGE(D345:S345,8)+LARGE(D345:S345,9)+LARGE(D345:S345,10)+LARGE(D345:S345,11)+LARGE(D345:S345,12),SUM(D345:S345))</f>
        <v>0</v>
      </c>
    </row>
    <row r="346" spans="1:23" ht="12.75">
      <c r="A346" s="98" t="s">
        <v>399</v>
      </c>
      <c r="B346" s="180"/>
      <c r="C346" s="164"/>
      <c r="D346" s="97"/>
      <c r="E346" s="99"/>
      <c r="F346" s="97"/>
      <c r="G346" s="31"/>
      <c r="H346" s="97"/>
      <c r="I346" s="97"/>
      <c r="J346" s="31"/>
      <c r="K346" s="31"/>
      <c r="L346" s="31"/>
      <c r="M346" s="32"/>
      <c r="N346" s="32"/>
      <c r="O346" s="31"/>
      <c r="P346" s="31"/>
      <c r="Q346" s="31"/>
      <c r="R346" s="31"/>
      <c r="S346" s="31"/>
      <c r="T346" s="100">
        <f t="shared" si="25"/>
        <v>0</v>
      </c>
      <c r="U346" s="113">
        <f t="shared" si="26"/>
        <v>0</v>
      </c>
      <c r="V346" s="97">
        <f t="shared" si="27"/>
        <v>-1337.7400429838624</v>
      </c>
      <c r="W346" s="109">
        <f t="shared" si="28"/>
        <v>0</v>
      </c>
    </row>
    <row r="347" spans="1:23" ht="12.75">
      <c r="A347" s="98" t="s">
        <v>400</v>
      </c>
      <c r="B347" s="180"/>
      <c r="C347" s="164"/>
      <c r="D347" s="97"/>
      <c r="E347" s="99"/>
      <c r="F347" s="97"/>
      <c r="G347" s="31"/>
      <c r="H347" s="97"/>
      <c r="I347" s="97"/>
      <c r="J347" s="31"/>
      <c r="K347" s="31"/>
      <c r="L347" s="31"/>
      <c r="M347" s="32"/>
      <c r="N347" s="32"/>
      <c r="O347" s="31"/>
      <c r="P347" s="31"/>
      <c r="Q347" s="31"/>
      <c r="R347" s="31"/>
      <c r="S347" s="31"/>
      <c r="T347" s="100">
        <f t="shared" si="25"/>
        <v>0</v>
      </c>
      <c r="U347" s="113">
        <f t="shared" si="26"/>
        <v>0</v>
      </c>
      <c r="V347" s="97">
        <f t="shared" si="27"/>
        <v>-1337.7400429838624</v>
      </c>
      <c r="W347" s="109">
        <f t="shared" si="28"/>
        <v>0</v>
      </c>
    </row>
    <row r="348" spans="1:23" ht="12.75">
      <c r="A348" s="98" t="s">
        <v>401</v>
      </c>
      <c r="B348" s="180"/>
      <c r="C348" s="164"/>
      <c r="D348" s="97"/>
      <c r="E348" s="99"/>
      <c r="F348" s="97"/>
      <c r="G348" s="31"/>
      <c r="H348" s="97"/>
      <c r="I348" s="97"/>
      <c r="J348" s="31"/>
      <c r="K348" s="31"/>
      <c r="L348" s="31"/>
      <c r="M348" s="32"/>
      <c r="N348" s="32"/>
      <c r="O348" s="31"/>
      <c r="P348" s="31"/>
      <c r="Q348" s="31"/>
      <c r="R348" s="31"/>
      <c r="S348" s="31"/>
      <c r="T348" s="100">
        <f t="shared" si="25"/>
        <v>0</v>
      </c>
      <c r="U348" s="113">
        <f t="shared" si="26"/>
        <v>0</v>
      </c>
      <c r="V348" s="97">
        <f t="shared" si="27"/>
        <v>-1337.7400429838624</v>
      </c>
      <c r="W348" s="109">
        <f t="shared" si="28"/>
        <v>0</v>
      </c>
    </row>
    <row r="349" spans="1:23" ht="12.75">
      <c r="A349" s="98" t="s">
        <v>402</v>
      </c>
      <c r="B349" s="180"/>
      <c r="C349" s="164"/>
      <c r="D349" s="97"/>
      <c r="E349" s="99"/>
      <c r="F349" s="97"/>
      <c r="G349" s="31"/>
      <c r="H349" s="97"/>
      <c r="I349" s="97"/>
      <c r="J349" s="31"/>
      <c r="K349" s="31"/>
      <c r="L349" s="31"/>
      <c r="M349" s="32"/>
      <c r="N349" s="32"/>
      <c r="O349" s="31"/>
      <c r="P349" s="31"/>
      <c r="Q349" s="31"/>
      <c r="R349" s="31"/>
      <c r="S349" s="31"/>
      <c r="T349" s="100">
        <f t="shared" si="25"/>
        <v>0</v>
      </c>
      <c r="U349" s="113">
        <f t="shared" si="26"/>
        <v>0</v>
      </c>
      <c r="V349" s="97">
        <f t="shared" si="27"/>
        <v>-1337.7400429838624</v>
      </c>
      <c r="W349" s="109">
        <f t="shared" si="28"/>
        <v>0</v>
      </c>
    </row>
    <row r="350" spans="1:23" ht="12.75">
      <c r="A350" s="98" t="s">
        <v>403</v>
      </c>
      <c r="B350" s="180"/>
      <c r="C350" s="164"/>
      <c r="D350" s="97"/>
      <c r="E350" s="99"/>
      <c r="F350" s="97"/>
      <c r="G350" s="31"/>
      <c r="H350" s="97"/>
      <c r="I350" s="97"/>
      <c r="J350" s="31"/>
      <c r="K350" s="31"/>
      <c r="L350" s="31"/>
      <c r="M350" s="32"/>
      <c r="N350" s="32"/>
      <c r="O350" s="31"/>
      <c r="P350" s="31"/>
      <c r="Q350" s="31"/>
      <c r="R350" s="31"/>
      <c r="S350" s="31"/>
      <c r="T350" s="100">
        <f t="shared" si="25"/>
        <v>0</v>
      </c>
      <c r="U350" s="113">
        <f t="shared" si="26"/>
        <v>0</v>
      </c>
      <c r="V350" s="97">
        <f t="shared" si="27"/>
        <v>-1337.7400429838624</v>
      </c>
      <c r="W350" s="109">
        <f t="shared" si="28"/>
        <v>0</v>
      </c>
    </row>
    <row r="351" spans="1:23" ht="12.75">
      <c r="A351" s="98" t="s">
        <v>404</v>
      </c>
      <c r="B351" s="180"/>
      <c r="C351" s="164"/>
      <c r="D351" s="97"/>
      <c r="E351" s="99"/>
      <c r="F351" s="97"/>
      <c r="G351" s="31"/>
      <c r="H351" s="97"/>
      <c r="I351" s="97"/>
      <c r="J351" s="31"/>
      <c r="K351" s="31"/>
      <c r="L351" s="31"/>
      <c r="M351" s="32"/>
      <c r="N351" s="32"/>
      <c r="O351" s="31"/>
      <c r="P351" s="31"/>
      <c r="Q351" s="31"/>
      <c r="R351" s="31"/>
      <c r="S351" s="31"/>
      <c r="T351" s="100">
        <f t="shared" si="25"/>
        <v>0</v>
      </c>
      <c r="U351" s="113">
        <f t="shared" si="26"/>
        <v>0</v>
      </c>
      <c r="V351" s="97">
        <f t="shared" si="27"/>
        <v>-1337.7400429838624</v>
      </c>
      <c r="W351" s="109">
        <f t="shared" si="28"/>
        <v>0</v>
      </c>
    </row>
    <row r="352" spans="1:23" ht="12.75">
      <c r="A352" s="98" t="s">
        <v>405</v>
      </c>
      <c r="B352" s="180"/>
      <c r="C352" s="164"/>
      <c r="D352" s="97"/>
      <c r="E352" s="99"/>
      <c r="F352" s="97"/>
      <c r="G352" s="31"/>
      <c r="H352" s="97"/>
      <c r="I352" s="97"/>
      <c r="J352" s="31"/>
      <c r="K352" s="31"/>
      <c r="L352" s="31"/>
      <c r="M352" s="32"/>
      <c r="N352" s="32"/>
      <c r="O352" s="31"/>
      <c r="P352" s="31"/>
      <c r="Q352" s="31"/>
      <c r="R352" s="31"/>
      <c r="S352" s="31"/>
      <c r="T352" s="100">
        <f t="shared" si="25"/>
        <v>0</v>
      </c>
      <c r="U352" s="113">
        <f t="shared" si="26"/>
        <v>0</v>
      </c>
      <c r="V352" s="97">
        <f t="shared" si="27"/>
        <v>-1337.7400429838624</v>
      </c>
      <c r="W352" s="109">
        <f t="shared" si="28"/>
        <v>0</v>
      </c>
    </row>
    <row r="353" spans="1:23" ht="12.75">
      <c r="A353" s="98" t="s">
        <v>406</v>
      </c>
      <c r="B353" s="180"/>
      <c r="C353" s="164"/>
      <c r="D353" s="97"/>
      <c r="E353" s="99"/>
      <c r="F353" s="97"/>
      <c r="G353" s="31"/>
      <c r="H353" s="97"/>
      <c r="I353" s="97"/>
      <c r="J353" s="31"/>
      <c r="K353" s="31"/>
      <c r="L353" s="31"/>
      <c r="M353" s="32"/>
      <c r="N353" s="32"/>
      <c r="O353" s="31"/>
      <c r="P353" s="31"/>
      <c r="Q353" s="31"/>
      <c r="R353" s="31"/>
      <c r="S353" s="31"/>
      <c r="T353" s="100">
        <f t="shared" si="25"/>
        <v>0</v>
      </c>
      <c r="U353" s="113">
        <f t="shared" si="26"/>
        <v>0</v>
      </c>
      <c r="V353" s="97">
        <f t="shared" si="27"/>
        <v>-1337.7400429838624</v>
      </c>
      <c r="W353" s="109">
        <f t="shared" si="28"/>
        <v>0</v>
      </c>
    </row>
    <row r="354" spans="1:23" ht="12.75">
      <c r="A354" s="98" t="s">
        <v>407</v>
      </c>
      <c r="B354" s="180"/>
      <c r="C354" s="164"/>
      <c r="D354" s="97"/>
      <c r="E354" s="99"/>
      <c r="F354" s="97"/>
      <c r="G354" s="31"/>
      <c r="H354" s="97"/>
      <c r="I354" s="97"/>
      <c r="J354" s="31"/>
      <c r="K354" s="31"/>
      <c r="L354" s="31"/>
      <c r="M354" s="32"/>
      <c r="N354" s="32"/>
      <c r="O354" s="31"/>
      <c r="P354" s="31"/>
      <c r="Q354" s="31"/>
      <c r="R354" s="31"/>
      <c r="S354" s="31"/>
      <c r="T354" s="100">
        <f t="shared" si="25"/>
        <v>0</v>
      </c>
      <c r="U354" s="113">
        <f t="shared" si="26"/>
        <v>0</v>
      </c>
      <c r="V354" s="97">
        <f t="shared" si="27"/>
        <v>-1337.7400429838624</v>
      </c>
      <c r="W354" s="109">
        <f t="shared" si="28"/>
        <v>0</v>
      </c>
    </row>
    <row r="355" spans="1:23" ht="12.75">
      <c r="A355" s="98" t="s">
        <v>408</v>
      </c>
      <c r="B355" s="180"/>
      <c r="C355" s="164"/>
      <c r="D355" s="97"/>
      <c r="E355" s="99"/>
      <c r="F355" s="97"/>
      <c r="G355" s="31"/>
      <c r="H355" s="97"/>
      <c r="I355" s="97"/>
      <c r="J355" s="31"/>
      <c r="K355" s="31"/>
      <c r="L355" s="31"/>
      <c r="M355" s="32"/>
      <c r="N355" s="32"/>
      <c r="O355" s="31"/>
      <c r="P355" s="31"/>
      <c r="Q355" s="31"/>
      <c r="R355" s="31"/>
      <c r="S355" s="31"/>
      <c r="T355" s="100">
        <f t="shared" si="25"/>
        <v>0</v>
      </c>
      <c r="U355" s="113">
        <f t="shared" si="26"/>
        <v>0</v>
      </c>
      <c r="V355" s="97">
        <f t="shared" si="27"/>
        <v>-1337.7400429838624</v>
      </c>
      <c r="W355" s="109">
        <f t="shared" si="28"/>
        <v>0</v>
      </c>
    </row>
    <row r="356" spans="1:23" ht="12.75">
      <c r="A356" s="98" t="s">
        <v>409</v>
      </c>
      <c r="B356" s="180"/>
      <c r="C356" s="164"/>
      <c r="D356" s="97"/>
      <c r="E356" s="99"/>
      <c r="F356" s="97"/>
      <c r="G356" s="31"/>
      <c r="H356" s="97"/>
      <c r="I356" s="97"/>
      <c r="J356" s="31"/>
      <c r="K356" s="31"/>
      <c r="L356" s="31"/>
      <c r="M356" s="32"/>
      <c r="N356" s="32"/>
      <c r="O356" s="31"/>
      <c r="P356" s="31"/>
      <c r="Q356" s="31"/>
      <c r="R356" s="31"/>
      <c r="S356" s="31"/>
      <c r="T356" s="100">
        <f t="shared" si="25"/>
        <v>0</v>
      </c>
      <c r="U356" s="113">
        <f t="shared" si="26"/>
        <v>0</v>
      </c>
      <c r="V356" s="97">
        <f t="shared" si="27"/>
        <v>-1337.7400429838624</v>
      </c>
      <c r="W356" s="109">
        <f t="shared" si="28"/>
        <v>0</v>
      </c>
    </row>
    <row r="357" spans="1:23" ht="12.75">
      <c r="A357" s="98" t="s">
        <v>410</v>
      </c>
      <c r="B357" s="180"/>
      <c r="C357" s="164"/>
      <c r="D357" s="97"/>
      <c r="E357" s="99"/>
      <c r="F357" s="97"/>
      <c r="G357" s="31"/>
      <c r="H357" s="97"/>
      <c r="I357" s="97"/>
      <c r="J357" s="31"/>
      <c r="K357" s="31"/>
      <c r="L357" s="31"/>
      <c r="M357" s="32"/>
      <c r="N357" s="32"/>
      <c r="O357" s="31"/>
      <c r="P357" s="31"/>
      <c r="Q357" s="31"/>
      <c r="R357" s="31"/>
      <c r="S357" s="31"/>
      <c r="T357" s="100">
        <f t="shared" si="25"/>
        <v>0</v>
      </c>
      <c r="U357" s="113">
        <f t="shared" si="26"/>
        <v>0</v>
      </c>
      <c r="V357" s="97">
        <f t="shared" si="27"/>
        <v>-1337.7400429838624</v>
      </c>
      <c r="W357" s="109">
        <f t="shared" si="28"/>
        <v>0</v>
      </c>
    </row>
    <row r="358" spans="1:23" ht="12.75">
      <c r="A358" s="98" t="s">
        <v>411</v>
      </c>
      <c r="B358" s="180"/>
      <c r="C358" s="164"/>
      <c r="D358" s="97"/>
      <c r="E358" s="99"/>
      <c r="F358" s="97"/>
      <c r="G358" s="31"/>
      <c r="H358" s="97"/>
      <c r="I358" s="97"/>
      <c r="J358" s="31"/>
      <c r="K358" s="31"/>
      <c r="L358" s="31"/>
      <c r="M358" s="32"/>
      <c r="N358" s="32"/>
      <c r="O358" s="31"/>
      <c r="P358" s="31"/>
      <c r="Q358" s="31"/>
      <c r="R358" s="31"/>
      <c r="S358" s="31"/>
      <c r="T358" s="100">
        <f t="shared" si="25"/>
        <v>0</v>
      </c>
      <c r="U358" s="113">
        <f t="shared" si="26"/>
        <v>0</v>
      </c>
      <c r="V358" s="97">
        <f t="shared" si="27"/>
        <v>-1337.7400429838624</v>
      </c>
      <c r="W358" s="109">
        <f t="shared" si="28"/>
        <v>0</v>
      </c>
    </row>
    <row r="359" spans="1:23" ht="12.75">
      <c r="A359" s="98" t="s">
        <v>412</v>
      </c>
      <c r="B359" s="180"/>
      <c r="C359" s="164"/>
      <c r="D359" s="97"/>
      <c r="E359" s="99"/>
      <c r="F359" s="97"/>
      <c r="G359" s="31"/>
      <c r="H359" s="97"/>
      <c r="I359" s="97"/>
      <c r="J359" s="31"/>
      <c r="K359" s="31"/>
      <c r="L359" s="31"/>
      <c r="M359" s="32"/>
      <c r="N359" s="32"/>
      <c r="O359" s="31"/>
      <c r="P359" s="31"/>
      <c r="Q359" s="31"/>
      <c r="R359" s="31"/>
      <c r="S359" s="31"/>
      <c r="T359" s="100">
        <f t="shared" si="25"/>
        <v>0</v>
      </c>
      <c r="U359" s="113">
        <f t="shared" si="26"/>
        <v>0</v>
      </c>
      <c r="V359" s="97">
        <f t="shared" si="27"/>
        <v>-1337.7400429838624</v>
      </c>
      <c r="W359" s="109">
        <f t="shared" si="28"/>
        <v>0</v>
      </c>
    </row>
    <row r="360" spans="1:23" ht="12.75">
      <c r="A360" s="98" t="s">
        <v>413</v>
      </c>
      <c r="B360" s="180"/>
      <c r="C360" s="164"/>
      <c r="D360" s="97"/>
      <c r="E360" s="99"/>
      <c r="F360" s="97"/>
      <c r="G360" s="31"/>
      <c r="H360" s="97"/>
      <c r="I360" s="97"/>
      <c r="J360" s="31"/>
      <c r="K360" s="31"/>
      <c r="L360" s="31"/>
      <c r="M360" s="32"/>
      <c r="N360" s="32"/>
      <c r="O360" s="31"/>
      <c r="P360" s="31"/>
      <c r="Q360" s="31"/>
      <c r="R360" s="31"/>
      <c r="S360" s="31"/>
      <c r="T360" s="100">
        <f t="shared" si="25"/>
        <v>0</v>
      </c>
      <c r="U360" s="113">
        <f t="shared" si="26"/>
        <v>0</v>
      </c>
      <c r="V360" s="97">
        <f t="shared" si="27"/>
        <v>-1337.7400429838624</v>
      </c>
      <c r="W360" s="109">
        <f t="shared" si="28"/>
        <v>0</v>
      </c>
    </row>
    <row r="361" spans="1:23" ht="12.75">
      <c r="A361" s="98" t="s">
        <v>414</v>
      </c>
      <c r="B361" s="180"/>
      <c r="C361" s="164"/>
      <c r="D361" s="97"/>
      <c r="E361" s="99"/>
      <c r="F361" s="97"/>
      <c r="G361" s="31"/>
      <c r="H361" s="97"/>
      <c r="I361" s="97"/>
      <c r="J361" s="31"/>
      <c r="K361" s="31"/>
      <c r="L361" s="31"/>
      <c r="M361" s="32"/>
      <c r="N361" s="32"/>
      <c r="O361" s="31"/>
      <c r="P361" s="31"/>
      <c r="Q361" s="31"/>
      <c r="R361" s="31"/>
      <c r="S361" s="31"/>
      <c r="T361" s="100">
        <f t="shared" si="25"/>
        <v>0</v>
      </c>
      <c r="U361" s="113">
        <f t="shared" si="26"/>
        <v>0</v>
      </c>
      <c r="V361" s="97">
        <f t="shared" si="27"/>
        <v>-1337.7400429838624</v>
      </c>
      <c r="W361" s="109">
        <f t="shared" si="28"/>
        <v>0</v>
      </c>
    </row>
    <row r="362" spans="1:23" ht="12.75">
      <c r="A362" s="98" t="s">
        <v>415</v>
      </c>
      <c r="B362" s="180"/>
      <c r="C362" s="164"/>
      <c r="D362" s="97"/>
      <c r="E362" s="99"/>
      <c r="F362" s="97"/>
      <c r="G362" s="31"/>
      <c r="H362" s="97"/>
      <c r="I362" s="97"/>
      <c r="J362" s="31"/>
      <c r="K362" s="31"/>
      <c r="L362" s="31"/>
      <c r="M362" s="32"/>
      <c r="N362" s="32"/>
      <c r="O362" s="31"/>
      <c r="P362" s="31"/>
      <c r="Q362" s="31"/>
      <c r="R362" s="31"/>
      <c r="S362" s="31"/>
      <c r="T362" s="100">
        <f t="shared" si="25"/>
        <v>0</v>
      </c>
      <c r="U362" s="113">
        <f t="shared" si="26"/>
        <v>0</v>
      </c>
      <c r="V362" s="97">
        <f t="shared" si="27"/>
        <v>-1337.7400429838624</v>
      </c>
      <c r="W362" s="109">
        <f t="shared" si="28"/>
        <v>0</v>
      </c>
    </row>
    <row r="363" spans="1:23" ht="12.75">
      <c r="A363" s="98" t="s">
        <v>416</v>
      </c>
      <c r="B363" s="180"/>
      <c r="C363" s="164"/>
      <c r="D363" s="97"/>
      <c r="E363" s="99"/>
      <c r="F363" s="97"/>
      <c r="G363" s="31"/>
      <c r="H363" s="97"/>
      <c r="I363" s="97"/>
      <c r="J363" s="31"/>
      <c r="K363" s="31"/>
      <c r="L363" s="31"/>
      <c r="M363" s="32"/>
      <c r="N363" s="32"/>
      <c r="O363" s="31"/>
      <c r="P363" s="31"/>
      <c r="Q363" s="31"/>
      <c r="R363" s="31"/>
      <c r="S363" s="31"/>
      <c r="T363" s="100">
        <f t="shared" si="25"/>
        <v>0</v>
      </c>
      <c r="U363" s="113">
        <f t="shared" si="26"/>
        <v>0</v>
      </c>
      <c r="V363" s="97">
        <f t="shared" si="27"/>
        <v>-1337.7400429838624</v>
      </c>
      <c r="W363" s="109">
        <f t="shared" si="28"/>
        <v>0</v>
      </c>
    </row>
    <row r="364" spans="1:23" ht="12.75">
      <c r="A364" s="98" t="s">
        <v>417</v>
      </c>
      <c r="B364" s="180"/>
      <c r="C364" s="164"/>
      <c r="D364" s="97"/>
      <c r="E364" s="99"/>
      <c r="F364" s="97"/>
      <c r="G364" s="31"/>
      <c r="H364" s="97"/>
      <c r="I364" s="97"/>
      <c r="J364" s="31"/>
      <c r="K364" s="31"/>
      <c r="L364" s="31"/>
      <c r="M364" s="32"/>
      <c r="N364" s="32"/>
      <c r="O364" s="31"/>
      <c r="P364" s="31"/>
      <c r="Q364" s="31"/>
      <c r="R364" s="31"/>
      <c r="S364" s="31"/>
      <c r="T364" s="100">
        <f t="shared" si="25"/>
        <v>0</v>
      </c>
      <c r="U364" s="113">
        <f t="shared" si="26"/>
        <v>0</v>
      </c>
      <c r="V364" s="97">
        <f t="shared" si="27"/>
        <v>-1337.7400429838624</v>
      </c>
      <c r="W364" s="109">
        <f t="shared" si="28"/>
        <v>0</v>
      </c>
    </row>
    <row r="365" spans="1:23" ht="12.75">
      <c r="A365" s="98" t="s">
        <v>418</v>
      </c>
      <c r="B365" s="180"/>
      <c r="C365" s="164"/>
      <c r="D365" s="97"/>
      <c r="E365" s="99"/>
      <c r="F365" s="97"/>
      <c r="G365" s="31"/>
      <c r="H365" s="97"/>
      <c r="I365" s="97"/>
      <c r="J365" s="31"/>
      <c r="K365" s="31"/>
      <c r="L365" s="31"/>
      <c r="M365" s="32"/>
      <c r="N365" s="32"/>
      <c r="O365" s="31"/>
      <c r="P365" s="31"/>
      <c r="Q365" s="31"/>
      <c r="R365" s="31"/>
      <c r="S365" s="31"/>
      <c r="T365" s="100">
        <f t="shared" si="25"/>
        <v>0</v>
      </c>
      <c r="U365" s="113">
        <f t="shared" si="26"/>
        <v>0</v>
      </c>
      <c r="V365" s="97">
        <f t="shared" si="27"/>
        <v>-1337.7400429838624</v>
      </c>
      <c r="W365" s="109">
        <f t="shared" si="28"/>
        <v>0</v>
      </c>
    </row>
    <row r="366" spans="1:23" ht="12.75">
      <c r="A366" s="98" t="s">
        <v>419</v>
      </c>
      <c r="B366" s="180"/>
      <c r="C366" s="164"/>
      <c r="D366" s="97"/>
      <c r="E366" s="99"/>
      <c r="F366" s="97"/>
      <c r="G366" s="31"/>
      <c r="H366" s="97"/>
      <c r="I366" s="97"/>
      <c r="J366" s="31"/>
      <c r="K366" s="31"/>
      <c r="L366" s="31"/>
      <c r="M366" s="32"/>
      <c r="N366" s="32"/>
      <c r="O366" s="31"/>
      <c r="P366" s="31"/>
      <c r="Q366" s="31"/>
      <c r="R366" s="31"/>
      <c r="S366" s="31"/>
      <c r="T366" s="100">
        <f t="shared" si="25"/>
        <v>0</v>
      </c>
      <c r="U366" s="113">
        <f t="shared" si="26"/>
        <v>0</v>
      </c>
      <c r="V366" s="97">
        <f t="shared" si="27"/>
        <v>-1337.7400429838624</v>
      </c>
      <c r="W366" s="109">
        <f t="shared" si="28"/>
        <v>0</v>
      </c>
    </row>
    <row r="367" spans="1:23" ht="12.75">
      <c r="A367" s="98" t="s">
        <v>420</v>
      </c>
      <c r="B367" s="180"/>
      <c r="C367" s="164"/>
      <c r="D367" s="97"/>
      <c r="E367" s="99"/>
      <c r="F367" s="97"/>
      <c r="G367" s="31"/>
      <c r="H367" s="97"/>
      <c r="I367" s="97"/>
      <c r="J367" s="31"/>
      <c r="K367" s="31"/>
      <c r="L367" s="31"/>
      <c r="M367" s="32"/>
      <c r="N367" s="32"/>
      <c r="O367" s="31"/>
      <c r="P367" s="31"/>
      <c r="Q367" s="31"/>
      <c r="R367" s="31"/>
      <c r="S367" s="31"/>
      <c r="T367" s="100">
        <f t="shared" si="25"/>
        <v>0</v>
      </c>
      <c r="U367" s="113">
        <f t="shared" si="26"/>
        <v>0</v>
      </c>
      <c r="V367" s="97">
        <f t="shared" si="27"/>
        <v>-1337.7400429838624</v>
      </c>
      <c r="W367" s="109">
        <f t="shared" si="28"/>
        <v>0</v>
      </c>
    </row>
    <row r="368" spans="1:23" ht="12.75">
      <c r="A368" s="98" t="s">
        <v>421</v>
      </c>
      <c r="B368" s="180"/>
      <c r="C368" s="164"/>
      <c r="D368" s="97"/>
      <c r="E368" s="99"/>
      <c r="F368" s="97"/>
      <c r="G368" s="31"/>
      <c r="H368" s="97"/>
      <c r="I368" s="97"/>
      <c r="J368" s="31"/>
      <c r="K368" s="31"/>
      <c r="L368" s="31"/>
      <c r="M368" s="32"/>
      <c r="N368" s="32"/>
      <c r="O368" s="31"/>
      <c r="P368" s="31"/>
      <c r="Q368" s="31"/>
      <c r="R368" s="31"/>
      <c r="S368" s="31"/>
      <c r="T368" s="100">
        <f t="shared" si="25"/>
        <v>0</v>
      </c>
      <c r="U368" s="113">
        <f t="shared" si="26"/>
        <v>0</v>
      </c>
      <c r="V368" s="97">
        <f t="shared" si="27"/>
        <v>-1337.7400429838624</v>
      </c>
      <c r="W368" s="109">
        <f t="shared" si="28"/>
        <v>0</v>
      </c>
    </row>
    <row r="369" spans="1:23" ht="12.75">
      <c r="A369" s="98" t="s">
        <v>422</v>
      </c>
      <c r="B369" s="180"/>
      <c r="C369" s="164"/>
      <c r="D369" s="97"/>
      <c r="E369" s="99"/>
      <c r="F369" s="97"/>
      <c r="G369" s="31"/>
      <c r="H369" s="97"/>
      <c r="I369" s="97"/>
      <c r="J369" s="31"/>
      <c r="K369" s="31"/>
      <c r="L369" s="31"/>
      <c r="M369" s="32"/>
      <c r="N369" s="32"/>
      <c r="O369" s="31"/>
      <c r="P369" s="31"/>
      <c r="Q369" s="31"/>
      <c r="R369" s="31"/>
      <c r="S369" s="31"/>
      <c r="T369" s="100">
        <f t="shared" si="25"/>
        <v>0</v>
      </c>
      <c r="U369" s="113">
        <f t="shared" si="26"/>
        <v>0</v>
      </c>
      <c r="V369" s="97">
        <f t="shared" si="27"/>
        <v>-1337.7400429838624</v>
      </c>
      <c r="W369" s="109">
        <f t="shared" si="28"/>
        <v>0</v>
      </c>
    </row>
    <row r="370" spans="1:23" ht="12.75">
      <c r="A370" s="98" t="s">
        <v>423</v>
      </c>
      <c r="B370" s="180"/>
      <c r="C370" s="164"/>
      <c r="D370" s="97"/>
      <c r="E370" s="99"/>
      <c r="F370" s="97"/>
      <c r="G370" s="31"/>
      <c r="H370" s="97"/>
      <c r="I370" s="97"/>
      <c r="J370" s="31"/>
      <c r="K370" s="31"/>
      <c r="L370" s="31"/>
      <c r="M370" s="32"/>
      <c r="N370" s="32"/>
      <c r="O370" s="31"/>
      <c r="P370" s="31"/>
      <c r="Q370" s="31"/>
      <c r="R370" s="31"/>
      <c r="S370" s="31"/>
      <c r="T370" s="100">
        <f t="shared" si="25"/>
        <v>0</v>
      </c>
      <c r="U370" s="113">
        <f t="shared" si="26"/>
        <v>0</v>
      </c>
      <c r="V370" s="97">
        <f t="shared" si="27"/>
        <v>-1337.7400429838624</v>
      </c>
      <c r="W370" s="109">
        <f t="shared" si="28"/>
        <v>0</v>
      </c>
    </row>
    <row r="371" spans="1:23" ht="12.75">
      <c r="A371" s="98" t="s">
        <v>424</v>
      </c>
      <c r="B371" s="180"/>
      <c r="C371" s="164"/>
      <c r="D371" s="97"/>
      <c r="E371" s="99"/>
      <c r="F371" s="97"/>
      <c r="G371" s="31"/>
      <c r="H371" s="97"/>
      <c r="I371" s="97"/>
      <c r="J371" s="31"/>
      <c r="K371" s="31"/>
      <c r="L371" s="31"/>
      <c r="M371" s="32"/>
      <c r="N371" s="32"/>
      <c r="O371" s="31"/>
      <c r="P371" s="31"/>
      <c r="Q371" s="31"/>
      <c r="R371" s="31"/>
      <c r="S371" s="31"/>
      <c r="T371" s="100">
        <f t="shared" si="25"/>
        <v>0</v>
      </c>
      <c r="U371" s="113">
        <f t="shared" si="26"/>
        <v>0</v>
      </c>
      <c r="V371" s="97">
        <f t="shared" si="27"/>
        <v>-1337.7400429838624</v>
      </c>
      <c r="W371" s="109">
        <f t="shared" si="28"/>
        <v>0</v>
      </c>
    </row>
    <row r="372" spans="1:23" ht="12.75">
      <c r="A372" s="98" t="s">
        <v>425</v>
      </c>
      <c r="B372" s="180"/>
      <c r="C372" s="164"/>
      <c r="D372" s="97"/>
      <c r="E372" s="99"/>
      <c r="F372" s="97"/>
      <c r="G372" s="31"/>
      <c r="H372" s="97"/>
      <c r="I372" s="97"/>
      <c r="J372" s="31"/>
      <c r="K372" s="31"/>
      <c r="L372" s="31"/>
      <c r="M372" s="32"/>
      <c r="N372" s="32"/>
      <c r="O372" s="31"/>
      <c r="P372" s="31"/>
      <c r="Q372" s="31"/>
      <c r="R372" s="31"/>
      <c r="S372" s="31"/>
      <c r="T372" s="100">
        <f t="shared" si="25"/>
        <v>0</v>
      </c>
      <c r="U372" s="113">
        <f t="shared" si="26"/>
        <v>0</v>
      </c>
      <c r="V372" s="97">
        <f t="shared" si="27"/>
        <v>-1337.7400429838624</v>
      </c>
      <c r="W372" s="109">
        <f t="shared" si="28"/>
        <v>0</v>
      </c>
    </row>
    <row r="373" spans="1:23" ht="12.75">
      <c r="A373" s="98" t="s">
        <v>426</v>
      </c>
      <c r="B373" s="180"/>
      <c r="C373" s="164"/>
      <c r="D373" s="97"/>
      <c r="E373" s="99"/>
      <c r="F373" s="97"/>
      <c r="G373" s="31"/>
      <c r="H373" s="97"/>
      <c r="I373" s="97"/>
      <c r="J373" s="31"/>
      <c r="K373" s="31"/>
      <c r="L373" s="31"/>
      <c r="M373" s="32"/>
      <c r="N373" s="32"/>
      <c r="O373" s="31"/>
      <c r="P373" s="31"/>
      <c r="Q373" s="31"/>
      <c r="R373" s="31"/>
      <c r="S373" s="31"/>
      <c r="T373" s="100">
        <f t="shared" si="25"/>
        <v>0</v>
      </c>
      <c r="U373" s="113">
        <f t="shared" si="26"/>
        <v>0</v>
      </c>
      <c r="V373" s="97">
        <f t="shared" si="27"/>
        <v>-1337.7400429838624</v>
      </c>
      <c r="W373" s="109">
        <f t="shared" si="28"/>
        <v>0</v>
      </c>
    </row>
    <row r="374" spans="1:23" ht="12.75">
      <c r="A374" s="98" t="s">
        <v>427</v>
      </c>
      <c r="B374" s="180"/>
      <c r="C374" s="164"/>
      <c r="D374" s="97"/>
      <c r="E374" s="99"/>
      <c r="F374" s="97"/>
      <c r="G374" s="31"/>
      <c r="H374" s="97"/>
      <c r="I374" s="97"/>
      <c r="J374" s="31"/>
      <c r="K374" s="31"/>
      <c r="L374" s="31"/>
      <c r="M374" s="32"/>
      <c r="N374" s="32"/>
      <c r="O374" s="31"/>
      <c r="P374" s="31"/>
      <c r="Q374" s="31"/>
      <c r="R374" s="31"/>
      <c r="S374" s="31"/>
      <c r="T374" s="100">
        <f t="shared" si="25"/>
        <v>0</v>
      </c>
      <c r="U374" s="113">
        <f t="shared" si="26"/>
        <v>0</v>
      </c>
      <c r="V374" s="97">
        <f t="shared" si="27"/>
        <v>-1337.7400429838624</v>
      </c>
      <c r="W374" s="109">
        <f t="shared" si="28"/>
        <v>0</v>
      </c>
    </row>
    <row r="375" spans="1:23" ht="12.75">
      <c r="A375" s="98" t="s">
        <v>428</v>
      </c>
      <c r="B375" s="180"/>
      <c r="C375" s="164"/>
      <c r="D375" s="97"/>
      <c r="E375" s="99"/>
      <c r="F375" s="97"/>
      <c r="G375" s="31"/>
      <c r="H375" s="97"/>
      <c r="I375" s="97"/>
      <c r="J375" s="31"/>
      <c r="K375" s="31"/>
      <c r="L375" s="31"/>
      <c r="M375" s="32"/>
      <c r="N375" s="32"/>
      <c r="O375" s="31"/>
      <c r="P375" s="31"/>
      <c r="Q375" s="31"/>
      <c r="R375" s="31"/>
      <c r="S375" s="31"/>
      <c r="T375" s="100">
        <f t="shared" si="25"/>
        <v>0</v>
      </c>
      <c r="U375" s="113">
        <f t="shared" si="26"/>
        <v>0</v>
      </c>
      <c r="V375" s="97">
        <f t="shared" si="27"/>
        <v>-1337.7400429838624</v>
      </c>
      <c r="W375" s="109">
        <f t="shared" si="28"/>
        <v>0</v>
      </c>
    </row>
    <row r="376" spans="1:23" ht="12.75">
      <c r="A376" s="98" t="s">
        <v>429</v>
      </c>
      <c r="B376" s="180"/>
      <c r="C376" s="164"/>
      <c r="D376" s="97"/>
      <c r="E376" s="99"/>
      <c r="F376" s="97"/>
      <c r="G376" s="31"/>
      <c r="H376" s="97"/>
      <c r="I376" s="97"/>
      <c r="J376" s="31"/>
      <c r="K376" s="31"/>
      <c r="L376" s="31"/>
      <c r="M376" s="32"/>
      <c r="N376" s="32"/>
      <c r="O376" s="31"/>
      <c r="P376" s="31"/>
      <c r="Q376" s="31"/>
      <c r="R376" s="31"/>
      <c r="S376" s="31"/>
      <c r="T376" s="100">
        <f t="shared" si="25"/>
        <v>0</v>
      </c>
      <c r="U376" s="113">
        <f t="shared" si="26"/>
        <v>0</v>
      </c>
      <c r="V376" s="97">
        <f t="shared" si="27"/>
        <v>-1337.7400429838624</v>
      </c>
      <c r="W376" s="109">
        <f t="shared" si="28"/>
        <v>0</v>
      </c>
    </row>
    <row r="377" spans="1:23" ht="12.75">
      <c r="A377" s="98" t="s">
        <v>430</v>
      </c>
      <c r="B377" s="180"/>
      <c r="C377" s="164"/>
      <c r="D377" s="97"/>
      <c r="E377" s="99"/>
      <c r="F377" s="97"/>
      <c r="G377" s="31"/>
      <c r="H377" s="97"/>
      <c r="I377" s="97"/>
      <c r="J377" s="31"/>
      <c r="K377" s="31"/>
      <c r="L377" s="31"/>
      <c r="M377" s="32"/>
      <c r="N377" s="32"/>
      <c r="O377" s="31"/>
      <c r="P377" s="31"/>
      <c r="Q377" s="31"/>
      <c r="R377" s="31"/>
      <c r="S377" s="31"/>
      <c r="T377" s="100">
        <f t="shared" si="25"/>
        <v>0</v>
      </c>
      <c r="U377" s="113">
        <f t="shared" si="26"/>
        <v>0</v>
      </c>
      <c r="V377" s="97">
        <f t="shared" si="27"/>
        <v>-1337.7400429838624</v>
      </c>
      <c r="W377" s="109">
        <f t="shared" si="28"/>
        <v>0</v>
      </c>
    </row>
    <row r="378" spans="1:23" ht="12.75">
      <c r="A378" s="98" t="s">
        <v>431</v>
      </c>
      <c r="B378" s="180"/>
      <c r="C378" s="164"/>
      <c r="D378" s="97"/>
      <c r="E378" s="99"/>
      <c r="F378" s="97"/>
      <c r="G378" s="31"/>
      <c r="H378" s="97"/>
      <c r="I378" s="97"/>
      <c r="J378" s="31"/>
      <c r="K378" s="31"/>
      <c r="L378" s="31"/>
      <c r="M378" s="32"/>
      <c r="N378" s="32"/>
      <c r="O378" s="31"/>
      <c r="P378" s="31"/>
      <c r="Q378" s="31"/>
      <c r="R378" s="31"/>
      <c r="S378" s="31"/>
      <c r="T378" s="100">
        <f t="shared" si="25"/>
        <v>0</v>
      </c>
      <c r="U378" s="113">
        <f t="shared" si="26"/>
        <v>0</v>
      </c>
      <c r="V378" s="97">
        <f t="shared" si="27"/>
        <v>-1337.7400429838624</v>
      </c>
      <c r="W378" s="109">
        <f t="shared" si="28"/>
        <v>0</v>
      </c>
    </row>
    <row r="379" spans="1:23" ht="12.75">
      <c r="A379" s="98" t="s">
        <v>432</v>
      </c>
      <c r="B379" s="180"/>
      <c r="C379" s="164"/>
      <c r="D379" s="97"/>
      <c r="E379" s="99"/>
      <c r="F379" s="97"/>
      <c r="G379" s="31"/>
      <c r="H379" s="97"/>
      <c r="I379" s="97"/>
      <c r="J379" s="31"/>
      <c r="K379" s="31"/>
      <c r="L379" s="31"/>
      <c r="M379" s="32"/>
      <c r="N379" s="32"/>
      <c r="O379" s="31"/>
      <c r="P379" s="31"/>
      <c r="Q379" s="31"/>
      <c r="R379" s="31"/>
      <c r="S379" s="31"/>
      <c r="T379" s="100">
        <f t="shared" si="25"/>
        <v>0</v>
      </c>
      <c r="U379" s="113">
        <f t="shared" si="26"/>
        <v>0</v>
      </c>
      <c r="V379" s="97">
        <f t="shared" si="27"/>
        <v>-1337.7400429838624</v>
      </c>
      <c r="W379" s="109">
        <f t="shared" si="28"/>
        <v>0</v>
      </c>
    </row>
    <row r="380" spans="1:23" ht="12.75">
      <c r="A380" s="98" t="s">
        <v>433</v>
      </c>
      <c r="B380" s="180"/>
      <c r="C380" s="164"/>
      <c r="D380" s="97"/>
      <c r="E380" s="99"/>
      <c r="F380" s="97"/>
      <c r="G380" s="31"/>
      <c r="H380" s="97"/>
      <c r="I380" s="97"/>
      <c r="J380" s="31"/>
      <c r="K380" s="31"/>
      <c r="L380" s="31"/>
      <c r="M380" s="32"/>
      <c r="N380" s="32"/>
      <c r="O380" s="31"/>
      <c r="P380" s="31"/>
      <c r="Q380" s="31"/>
      <c r="R380" s="31"/>
      <c r="S380" s="31"/>
      <c r="T380" s="100">
        <f t="shared" si="25"/>
        <v>0</v>
      </c>
      <c r="U380" s="113">
        <f t="shared" si="26"/>
        <v>0</v>
      </c>
      <c r="V380" s="97">
        <f t="shared" si="27"/>
        <v>-1337.7400429838624</v>
      </c>
      <c r="W380" s="109">
        <f t="shared" si="28"/>
        <v>0</v>
      </c>
    </row>
    <row r="381" spans="1:23" ht="12.75">
      <c r="A381" s="98" t="s">
        <v>434</v>
      </c>
      <c r="B381" s="180"/>
      <c r="C381" s="164"/>
      <c r="D381" s="97"/>
      <c r="E381" s="99"/>
      <c r="F381" s="97"/>
      <c r="G381" s="31"/>
      <c r="H381" s="97"/>
      <c r="I381" s="97"/>
      <c r="J381" s="31"/>
      <c r="K381" s="31"/>
      <c r="L381" s="31"/>
      <c r="M381" s="32"/>
      <c r="N381" s="32"/>
      <c r="O381" s="31"/>
      <c r="P381" s="31"/>
      <c r="Q381" s="31"/>
      <c r="R381" s="31"/>
      <c r="S381" s="31"/>
      <c r="T381" s="100">
        <f t="shared" si="25"/>
        <v>0</v>
      </c>
      <c r="U381" s="113">
        <f t="shared" si="26"/>
        <v>0</v>
      </c>
      <c r="V381" s="97">
        <f t="shared" si="27"/>
        <v>-1337.7400429838624</v>
      </c>
      <c r="W381" s="109">
        <f t="shared" si="28"/>
        <v>0</v>
      </c>
    </row>
    <row r="382" spans="1:23" ht="12.75">
      <c r="A382" s="98" t="s">
        <v>435</v>
      </c>
      <c r="B382" s="180"/>
      <c r="C382" s="164"/>
      <c r="D382" s="97"/>
      <c r="E382" s="99"/>
      <c r="F382" s="97"/>
      <c r="G382" s="31"/>
      <c r="H382" s="97"/>
      <c r="I382" s="97"/>
      <c r="J382" s="31"/>
      <c r="K382" s="31"/>
      <c r="L382" s="31"/>
      <c r="M382" s="32"/>
      <c r="N382" s="32"/>
      <c r="O382" s="31"/>
      <c r="P382" s="31"/>
      <c r="Q382" s="31"/>
      <c r="R382" s="31"/>
      <c r="S382" s="31"/>
      <c r="T382" s="100">
        <f t="shared" si="25"/>
        <v>0</v>
      </c>
      <c r="U382" s="113">
        <f t="shared" si="26"/>
        <v>0</v>
      </c>
      <c r="V382" s="97">
        <f t="shared" si="27"/>
        <v>-1337.7400429838624</v>
      </c>
      <c r="W382" s="109">
        <f t="shared" si="28"/>
        <v>0</v>
      </c>
    </row>
    <row r="383" spans="1:23" ht="12.75">
      <c r="A383" s="98" t="s">
        <v>436</v>
      </c>
      <c r="B383" s="180"/>
      <c r="C383" s="164"/>
      <c r="D383" s="97"/>
      <c r="E383" s="99"/>
      <c r="F383" s="97"/>
      <c r="G383" s="31"/>
      <c r="H383" s="97"/>
      <c r="I383" s="97"/>
      <c r="J383" s="31"/>
      <c r="K383" s="31"/>
      <c r="L383" s="31"/>
      <c r="M383" s="32"/>
      <c r="N383" s="32"/>
      <c r="O383" s="31"/>
      <c r="P383" s="31"/>
      <c r="Q383" s="31"/>
      <c r="R383" s="31"/>
      <c r="S383" s="31"/>
      <c r="T383" s="100">
        <f t="shared" si="25"/>
        <v>0</v>
      </c>
      <c r="U383" s="113">
        <f t="shared" si="26"/>
        <v>0</v>
      </c>
      <c r="V383" s="97">
        <f t="shared" si="27"/>
        <v>-1337.7400429838624</v>
      </c>
      <c r="W383" s="109">
        <f t="shared" si="28"/>
        <v>0</v>
      </c>
    </row>
    <row r="384" spans="1:23" ht="12.75">
      <c r="A384" s="98" t="s">
        <v>437</v>
      </c>
      <c r="B384" s="180"/>
      <c r="C384" s="164"/>
      <c r="D384" s="97"/>
      <c r="E384" s="99"/>
      <c r="F384" s="97"/>
      <c r="G384" s="31"/>
      <c r="H384" s="97"/>
      <c r="I384" s="97"/>
      <c r="J384" s="31"/>
      <c r="K384" s="31"/>
      <c r="L384" s="31"/>
      <c r="M384" s="32"/>
      <c r="N384" s="32"/>
      <c r="O384" s="31"/>
      <c r="P384" s="31"/>
      <c r="Q384" s="31"/>
      <c r="R384" s="31"/>
      <c r="S384" s="31"/>
      <c r="T384" s="100">
        <f t="shared" si="25"/>
        <v>0</v>
      </c>
      <c r="U384" s="113">
        <f t="shared" si="26"/>
        <v>0</v>
      </c>
      <c r="V384" s="97">
        <f t="shared" si="27"/>
        <v>-1337.7400429838624</v>
      </c>
      <c r="W384" s="109">
        <f t="shared" si="28"/>
        <v>0</v>
      </c>
    </row>
    <row r="385" spans="1:23" ht="12.75">
      <c r="A385" s="98" t="s">
        <v>438</v>
      </c>
      <c r="B385" s="180"/>
      <c r="C385" s="164"/>
      <c r="D385" s="97"/>
      <c r="E385" s="99"/>
      <c r="F385" s="97"/>
      <c r="G385" s="31"/>
      <c r="H385" s="97"/>
      <c r="I385" s="97"/>
      <c r="J385" s="31"/>
      <c r="K385" s="31"/>
      <c r="L385" s="31"/>
      <c r="M385" s="32"/>
      <c r="N385" s="32"/>
      <c r="O385" s="31"/>
      <c r="P385" s="31"/>
      <c r="Q385" s="31"/>
      <c r="R385" s="31"/>
      <c r="S385" s="31"/>
      <c r="T385" s="100">
        <f t="shared" si="25"/>
        <v>0</v>
      </c>
      <c r="U385" s="113">
        <f t="shared" si="26"/>
        <v>0</v>
      </c>
      <c r="V385" s="97">
        <f t="shared" si="27"/>
        <v>-1337.7400429838624</v>
      </c>
      <c r="W385" s="109">
        <f t="shared" si="28"/>
        <v>0</v>
      </c>
    </row>
    <row r="386" spans="1:23" ht="12.75">
      <c r="A386" s="98" t="s">
        <v>439</v>
      </c>
      <c r="B386" s="180"/>
      <c r="C386" s="164"/>
      <c r="D386" s="97"/>
      <c r="E386" s="99"/>
      <c r="F386" s="97"/>
      <c r="G386" s="31"/>
      <c r="H386" s="97"/>
      <c r="I386" s="97"/>
      <c r="J386" s="31"/>
      <c r="K386" s="31"/>
      <c r="L386" s="31"/>
      <c r="M386" s="32"/>
      <c r="N386" s="32"/>
      <c r="O386" s="31"/>
      <c r="P386" s="31"/>
      <c r="Q386" s="31"/>
      <c r="R386" s="31"/>
      <c r="S386" s="31"/>
      <c r="T386" s="100">
        <f t="shared" si="25"/>
        <v>0</v>
      </c>
      <c r="U386" s="113">
        <f t="shared" si="26"/>
        <v>0</v>
      </c>
      <c r="V386" s="97">
        <f t="shared" si="27"/>
        <v>-1337.7400429838624</v>
      </c>
      <c r="W386" s="109">
        <f t="shared" si="28"/>
        <v>0</v>
      </c>
    </row>
    <row r="387" spans="1:23" ht="12.75">
      <c r="A387" s="98" t="s">
        <v>440</v>
      </c>
      <c r="B387" s="180"/>
      <c r="C387" s="164"/>
      <c r="D387" s="97"/>
      <c r="E387" s="99"/>
      <c r="F387" s="97"/>
      <c r="G387" s="31"/>
      <c r="H387" s="97"/>
      <c r="I387" s="97"/>
      <c r="J387" s="31"/>
      <c r="K387" s="31"/>
      <c r="L387" s="31"/>
      <c r="M387" s="32"/>
      <c r="N387" s="32"/>
      <c r="O387" s="31"/>
      <c r="P387" s="31"/>
      <c r="Q387" s="31"/>
      <c r="R387" s="31"/>
      <c r="S387" s="31"/>
      <c r="T387" s="100">
        <f t="shared" si="25"/>
        <v>0</v>
      </c>
      <c r="U387" s="113">
        <f t="shared" si="26"/>
        <v>0</v>
      </c>
      <c r="V387" s="97">
        <f t="shared" si="27"/>
        <v>-1337.7400429838624</v>
      </c>
      <c r="W387" s="109">
        <f t="shared" si="28"/>
        <v>0</v>
      </c>
    </row>
    <row r="388" spans="1:23" ht="12.75">
      <c r="A388" s="98" t="s">
        <v>441</v>
      </c>
      <c r="B388" s="180"/>
      <c r="C388" s="164"/>
      <c r="D388" s="97"/>
      <c r="E388" s="99"/>
      <c r="F388" s="97"/>
      <c r="G388" s="31"/>
      <c r="H388" s="97"/>
      <c r="I388" s="97"/>
      <c r="J388" s="31"/>
      <c r="K388" s="31"/>
      <c r="L388" s="31"/>
      <c r="M388" s="32"/>
      <c r="N388" s="32"/>
      <c r="O388" s="31"/>
      <c r="P388" s="31"/>
      <c r="Q388" s="31"/>
      <c r="R388" s="31"/>
      <c r="S388" s="31"/>
      <c r="T388" s="100">
        <f t="shared" si="25"/>
        <v>0</v>
      </c>
      <c r="U388" s="113">
        <f t="shared" si="26"/>
        <v>0</v>
      </c>
      <c r="V388" s="97">
        <f t="shared" si="27"/>
        <v>-1337.7400429838624</v>
      </c>
      <c r="W388" s="109">
        <f t="shared" si="28"/>
        <v>0</v>
      </c>
    </row>
    <row r="389" spans="1:23" ht="12.75">
      <c r="A389" s="98" t="s">
        <v>442</v>
      </c>
      <c r="B389" s="180"/>
      <c r="C389" s="164"/>
      <c r="D389" s="97"/>
      <c r="E389" s="99"/>
      <c r="F389" s="97"/>
      <c r="G389" s="31"/>
      <c r="H389" s="97"/>
      <c r="I389" s="97"/>
      <c r="J389" s="31"/>
      <c r="K389" s="31"/>
      <c r="L389" s="31"/>
      <c r="M389" s="32"/>
      <c r="N389" s="32"/>
      <c r="O389" s="31"/>
      <c r="P389" s="31"/>
      <c r="Q389" s="31"/>
      <c r="R389" s="31"/>
      <c r="S389" s="31"/>
      <c r="T389" s="100">
        <f t="shared" si="25"/>
        <v>0</v>
      </c>
      <c r="U389" s="113">
        <f t="shared" si="26"/>
        <v>0</v>
      </c>
      <c r="V389" s="97">
        <f t="shared" si="27"/>
        <v>-1337.7400429838624</v>
      </c>
      <c r="W389" s="109">
        <f t="shared" si="28"/>
        <v>0</v>
      </c>
    </row>
    <row r="390" spans="1:23" ht="12.75">
      <c r="A390" s="98" t="s">
        <v>443</v>
      </c>
      <c r="B390" s="180"/>
      <c r="C390" s="164"/>
      <c r="D390" s="97"/>
      <c r="E390" s="99"/>
      <c r="F390" s="97"/>
      <c r="G390" s="31"/>
      <c r="H390" s="97"/>
      <c r="I390" s="97"/>
      <c r="J390" s="31"/>
      <c r="K390" s="31"/>
      <c r="L390" s="31"/>
      <c r="M390" s="32"/>
      <c r="N390" s="32"/>
      <c r="O390" s="31"/>
      <c r="P390" s="31"/>
      <c r="Q390" s="31"/>
      <c r="R390" s="31"/>
      <c r="S390" s="31"/>
      <c r="T390" s="100">
        <f t="shared" si="25"/>
        <v>0</v>
      </c>
      <c r="U390" s="113">
        <f t="shared" si="26"/>
        <v>0</v>
      </c>
      <c r="V390" s="97">
        <f t="shared" si="27"/>
        <v>-1337.7400429838624</v>
      </c>
      <c r="W390" s="109">
        <f t="shared" si="28"/>
        <v>0</v>
      </c>
    </row>
    <row r="391" spans="1:23" ht="12.75">
      <c r="A391" s="98" t="s">
        <v>444</v>
      </c>
      <c r="B391" s="180"/>
      <c r="C391" s="164"/>
      <c r="D391" s="97"/>
      <c r="E391" s="99"/>
      <c r="F391" s="97"/>
      <c r="G391" s="31"/>
      <c r="H391" s="97"/>
      <c r="I391" s="97"/>
      <c r="J391" s="31"/>
      <c r="K391" s="31"/>
      <c r="L391" s="31"/>
      <c r="M391" s="32"/>
      <c r="N391" s="32"/>
      <c r="O391" s="31"/>
      <c r="P391" s="31"/>
      <c r="Q391" s="31"/>
      <c r="R391" s="31"/>
      <c r="S391" s="31"/>
      <c r="T391" s="100">
        <f t="shared" si="25"/>
        <v>0</v>
      </c>
      <c r="U391" s="113">
        <f t="shared" si="26"/>
        <v>0</v>
      </c>
      <c r="V391" s="97">
        <f t="shared" si="27"/>
        <v>-1337.7400429838624</v>
      </c>
      <c r="W391" s="109">
        <f t="shared" si="28"/>
        <v>0</v>
      </c>
    </row>
    <row r="392" spans="1:23" ht="12.75">
      <c r="A392" s="98" t="s">
        <v>445</v>
      </c>
      <c r="B392" s="180"/>
      <c r="C392" s="164"/>
      <c r="D392" s="97"/>
      <c r="E392" s="99"/>
      <c r="F392" s="97"/>
      <c r="G392" s="31"/>
      <c r="H392" s="97"/>
      <c r="I392" s="97"/>
      <c r="J392" s="31"/>
      <c r="K392" s="31"/>
      <c r="L392" s="31"/>
      <c r="M392" s="32"/>
      <c r="N392" s="32"/>
      <c r="O392" s="31"/>
      <c r="P392" s="31"/>
      <c r="Q392" s="31"/>
      <c r="R392" s="31"/>
      <c r="S392" s="31"/>
      <c r="T392" s="100">
        <f t="shared" si="25"/>
        <v>0</v>
      </c>
      <c r="U392" s="113">
        <f t="shared" si="26"/>
        <v>0</v>
      </c>
      <c r="V392" s="97">
        <f t="shared" si="27"/>
        <v>-1337.7400429838624</v>
      </c>
      <c r="W392" s="109">
        <f t="shared" si="28"/>
        <v>0</v>
      </c>
    </row>
    <row r="393" spans="1:23" ht="12.75">
      <c r="A393" s="98" t="s">
        <v>446</v>
      </c>
      <c r="B393" s="180"/>
      <c r="C393" s="164"/>
      <c r="D393" s="97"/>
      <c r="E393" s="99"/>
      <c r="F393" s="97"/>
      <c r="G393" s="31"/>
      <c r="H393" s="97"/>
      <c r="I393" s="97"/>
      <c r="J393" s="31"/>
      <c r="K393" s="31"/>
      <c r="L393" s="31"/>
      <c r="M393" s="32"/>
      <c r="N393" s="32"/>
      <c r="O393" s="31"/>
      <c r="P393" s="31"/>
      <c r="Q393" s="31"/>
      <c r="R393" s="31"/>
      <c r="S393" s="31"/>
      <c r="T393" s="100">
        <f t="shared" si="25"/>
        <v>0</v>
      </c>
      <c r="U393" s="113">
        <f t="shared" si="26"/>
        <v>0</v>
      </c>
      <c r="V393" s="97">
        <f t="shared" si="27"/>
        <v>-1337.7400429838624</v>
      </c>
      <c r="W393" s="109">
        <f t="shared" si="28"/>
        <v>0</v>
      </c>
    </row>
    <row r="394" spans="1:23" ht="12.75">
      <c r="A394" s="98" t="s">
        <v>447</v>
      </c>
      <c r="B394" s="180"/>
      <c r="C394" s="164"/>
      <c r="D394" s="97"/>
      <c r="E394" s="99"/>
      <c r="F394" s="97"/>
      <c r="G394" s="31"/>
      <c r="H394" s="97"/>
      <c r="I394" s="97"/>
      <c r="J394" s="31"/>
      <c r="K394" s="31"/>
      <c r="L394" s="31"/>
      <c r="M394" s="32"/>
      <c r="N394" s="32"/>
      <c r="O394" s="31"/>
      <c r="P394" s="31"/>
      <c r="Q394" s="31"/>
      <c r="R394" s="31"/>
      <c r="S394" s="31"/>
      <c r="T394" s="100">
        <f t="shared" si="25"/>
        <v>0</v>
      </c>
      <c r="U394" s="113">
        <f t="shared" si="26"/>
        <v>0</v>
      </c>
      <c r="V394" s="97">
        <f t="shared" si="27"/>
        <v>-1337.7400429838624</v>
      </c>
      <c r="W394" s="109">
        <f t="shared" si="28"/>
        <v>0</v>
      </c>
    </row>
    <row r="395" spans="1:23" ht="12.75">
      <c r="A395" s="98" t="s">
        <v>448</v>
      </c>
      <c r="B395" s="180"/>
      <c r="C395" s="164"/>
      <c r="D395" s="97"/>
      <c r="E395" s="99"/>
      <c r="F395" s="97"/>
      <c r="G395" s="31"/>
      <c r="H395" s="97"/>
      <c r="I395" s="97"/>
      <c r="J395" s="31"/>
      <c r="K395" s="31"/>
      <c r="L395" s="31"/>
      <c r="M395" s="32"/>
      <c r="N395" s="32"/>
      <c r="O395" s="31"/>
      <c r="P395" s="31"/>
      <c r="Q395" s="31"/>
      <c r="R395" s="31"/>
      <c r="S395" s="31"/>
      <c r="T395" s="100">
        <f t="shared" si="25"/>
        <v>0</v>
      </c>
      <c r="U395" s="113">
        <f t="shared" si="26"/>
        <v>0</v>
      </c>
      <c r="V395" s="97">
        <f t="shared" si="27"/>
        <v>-1337.7400429838624</v>
      </c>
      <c r="W395" s="109">
        <f t="shared" si="28"/>
        <v>0</v>
      </c>
    </row>
    <row r="396" spans="1:23" ht="12.75">
      <c r="A396" s="98" t="s">
        <v>449</v>
      </c>
      <c r="B396" s="180"/>
      <c r="C396" s="164"/>
      <c r="D396" s="97"/>
      <c r="E396" s="99"/>
      <c r="F396" s="97"/>
      <c r="G396" s="31"/>
      <c r="H396" s="97"/>
      <c r="I396" s="97"/>
      <c r="J396" s="31"/>
      <c r="K396" s="31"/>
      <c r="L396" s="31"/>
      <c r="M396" s="32"/>
      <c r="N396" s="32"/>
      <c r="O396" s="31"/>
      <c r="P396" s="31"/>
      <c r="Q396" s="31"/>
      <c r="R396" s="31"/>
      <c r="S396" s="31"/>
      <c r="T396" s="100">
        <f t="shared" si="25"/>
        <v>0</v>
      </c>
      <c r="U396" s="113">
        <f t="shared" si="26"/>
        <v>0</v>
      </c>
      <c r="V396" s="97">
        <f t="shared" si="27"/>
        <v>-1337.7400429838624</v>
      </c>
      <c r="W396" s="109">
        <f t="shared" si="28"/>
        <v>0</v>
      </c>
    </row>
    <row r="397" spans="1:23" ht="12.75">
      <c r="A397" s="98" t="s">
        <v>450</v>
      </c>
      <c r="B397" s="180"/>
      <c r="C397" s="164"/>
      <c r="D397" s="97"/>
      <c r="E397" s="99"/>
      <c r="F397" s="97"/>
      <c r="G397" s="31"/>
      <c r="H397" s="97"/>
      <c r="I397" s="97"/>
      <c r="J397" s="31"/>
      <c r="K397" s="31"/>
      <c r="L397" s="31"/>
      <c r="M397" s="32"/>
      <c r="N397" s="32"/>
      <c r="O397" s="31"/>
      <c r="P397" s="31"/>
      <c r="Q397" s="31"/>
      <c r="R397" s="31"/>
      <c r="S397" s="31"/>
      <c r="T397" s="100">
        <f t="shared" si="25"/>
        <v>0</v>
      </c>
      <c r="U397" s="113">
        <f t="shared" si="26"/>
        <v>0</v>
      </c>
      <c r="V397" s="97">
        <f t="shared" si="27"/>
        <v>-1337.7400429838624</v>
      </c>
      <c r="W397" s="109">
        <f t="shared" si="28"/>
        <v>0</v>
      </c>
    </row>
    <row r="398" spans="1:23" ht="12.75">
      <c r="A398" s="98" t="s">
        <v>451</v>
      </c>
      <c r="B398" s="180"/>
      <c r="C398" s="164"/>
      <c r="D398" s="97"/>
      <c r="E398" s="99"/>
      <c r="F398" s="97"/>
      <c r="G398" s="31"/>
      <c r="H398" s="97"/>
      <c r="I398" s="97"/>
      <c r="J398" s="31"/>
      <c r="K398" s="31"/>
      <c r="L398" s="31"/>
      <c r="M398" s="32"/>
      <c r="N398" s="32"/>
      <c r="O398" s="31"/>
      <c r="P398" s="31"/>
      <c r="Q398" s="31"/>
      <c r="R398" s="31"/>
      <c r="S398" s="31"/>
      <c r="T398" s="100">
        <f t="shared" si="25"/>
        <v>0</v>
      </c>
      <c r="U398" s="113">
        <f t="shared" si="26"/>
        <v>0</v>
      </c>
      <c r="V398" s="97">
        <f t="shared" si="27"/>
        <v>-1337.7400429838624</v>
      </c>
      <c r="W398" s="109">
        <f t="shared" si="28"/>
        <v>0</v>
      </c>
    </row>
    <row r="399" spans="1:23" ht="12.75">
      <c r="A399" s="98" t="s">
        <v>452</v>
      </c>
      <c r="B399" s="180"/>
      <c r="C399" s="164"/>
      <c r="D399" s="97"/>
      <c r="E399" s="99"/>
      <c r="F399" s="97"/>
      <c r="G399" s="31"/>
      <c r="H399" s="97"/>
      <c r="I399" s="97"/>
      <c r="J399" s="31"/>
      <c r="K399" s="31"/>
      <c r="L399" s="31"/>
      <c r="M399" s="32"/>
      <c r="N399" s="32"/>
      <c r="O399" s="31"/>
      <c r="P399" s="31"/>
      <c r="Q399" s="31"/>
      <c r="R399" s="31"/>
      <c r="S399" s="31"/>
      <c r="T399" s="100">
        <f t="shared" si="25"/>
        <v>0</v>
      </c>
      <c r="U399" s="113">
        <f t="shared" si="26"/>
        <v>0</v>
      </c>
      <c r="V399" s="97">
        <f t="shared" si="27"/>
        <v>-1337.7400429838624</v>
      </c>
      <c r="W399" s="109">
        <f t="shared" si="28"/>
        <v>0</v>
      </c>
    </row>
    <row r="400" spans="1:23" ht="12.75">
      <c r="A400" s="98" t="s">
        <v>453</v>
      </c>
      <c r="B400" s="180"/>
      <c r="C400" s="164"/>
      <c r="D400" s="97"/>
      <c r="E400" s="99"/>
      <c r="F400" s="97"/>
      <c r="G400" s="31"/>
      <c r="H400" s="97"/>
      <c r="I400" s="97"/>
      <c r="J400" s="31"/>
      <c r="K400" s="31"/>
      <c r="L400" s="31"/>
      <c r="M400" s="32"/>
      <c r="N400" s="32"/>
      <c r="O400" s="31"/>
      <c r="P400" s="31"/>
      <c r="Q400" s="31"/>
      <c r="R400" s="31"/>
      <c r="S400" s="31"/>
      <c r="T400" s="100">
        <f t="shared" si="25"/>
        <v>0</v>
      </c>
      <c r="U400" s="113">
        <f t="shared" si="26"/>
        <v>0</v>
      </c>
      <c r="V400" s="97">
        <f t="shared" si="27"/>
        <v>-1337.7400429838624</v>
      </c>
      <c r="W400" s="109">
        <f t="shared" si="28"/>
        <v>0</v>
      </c>
    </row>
    <row r="401" spans="1:23" ht="12.75">
      <c r="A401" s="98" t="s">
        <v>454</v>
      </c>
      <c r="B401" s="180"/>
      <c r="C401" s="164"/>
      <c r="D401" s="97"/>
      <c r="E401" s="99"/>
      <c r="F401" s="97"/>
      <c r="G401" s="31"/>
      <c r="H401" s="97"/>
      <c r="I401" s="97"/>
      <c r="J401" s="31"/>
      <c r="K401" s="31"/>
      <c r="L401" s="31"/>
      <c r="M401" s="32"/>
      <c r="N401" s="32"/>
      <c r="O401" s="31"/>
      <c r="P401" s="31"/>
      <c r="Q401" s="31"/>
      <c r="R401" s="31"/>
      <c r="S401" s="31"/>
      <c r="T401" s="100">
        <f aca="true" t="shared" si="29" ref="T401:T451">SUM(D401:S401)</f>
        <v>0</v>
      </c>
      <c r="U401" s="113">
        <f aca="true" t="shared" si="30" ref="U401:U451">COUNTA(D401:S401)</f>
        <v>0</v>
      </c>
      <c r="V401" s="97">
        <f aca="true" t="shared" si="31" ref="V401:V451">T401-$T$5</f>
        <v>-1337.7400429838624</v>
      </c>
      <c r="W401" s="109">
        <f aca="true" t="shared" si="32" ref="W401:W451">IF((COUNTA(D401:S401)&gt;12),LARGE(D401:S401,1)+LARGE(D401:S401,2)+LARGE(D401:S401,3)+LARGE(D401:S401,4)+LARGE(D401:S401,5)+LARGE(D401:S401,6)+LARGE(D401:S401,7)+LARGE(D401:S401,8)+LARGE(D401:S401,9)+LARGE(D401:S401,10)+LARGE(D401:S401,11)+LARGE(D401:S401,12),SUM(D401:S401))</f>
        <v>0</v>
      </c>
    </row>
    <row r="402" spans="1:23" ht="12.75">
      <c r="A402" s="98" t="s">
        <v>455</v>
      </c>
      <c r="B402" s="180"/>
      <c r="C402" s="164"/>
      <c r="D402" s="97"/>
      <c r="E402" s="99"/>
      <c r="F402" s="97"/>
      <c r="G402" s="31"/>
      <c r="H402" s="97"/>
      <c r="I402" s="97"/>
      <c r="J402" s="31"/>
      <c r="K402" s="31"/>
      <c r="L402" s="31"/>
      <c r="M402" s="32"/>
      <c r="N402" s="32"/>
      <c r="O402" s="31"/>
      <c r="P402" s="31"/>
      <c r="Q402" s="31"/>
      <c r="R402" s="31"/>
      <c r="S402" s="31"/>
      <c r="T402" s="100">
        <f t="shared" si="29"/>
        <v>0</v>
      </c>
      <c r="U402" s="113">
        <f t="shared" si="30"/>
        <v>0</v>
      </c>
      <c r="V402" s="97">
        <f t="shared" si="31"/>
        <v>-1337.7400429838624</v>
      </c>
      <c r="W402" s="109">
        <f t="shared" si="32"/>
        <v>0</v>
      </c>
    </row>
    <row r="403" spans="1:23" ht="12.75">
      <c r="A403" s="98" t="s">
        <v>456</v>
      </c>
      <c r="B403" s="180"/>
      <c r="C403" s="164"/>
      <c r="D403" s="97"/>
      <c r="E403" s="99"/>
      <c r="F403" s="97"/>
      <c r="G403" s="31"/>
      <c r="H403" s="97"/>
      <c r="I403" s="97"/>
      <c r="J403" s="31"/>
      <c r="K403" s="31"/>
      <c r="L403" s="31"/>
      <c r="M403" s="32"/>
      <c r="N403" s="32"/>
      <c r="O403" s="31"/>
      <c r="P403" s="31"/>
      <c r="Q403" s="31"/>
      <c r="R403" s="31"/>
      <c r="S403" s="31"/>
      <c r="T403" s="100">
        <f t="shared" si="29"/>
        <v>0</v>
      </c>
      <c r="U403" s="113">
        <f t="shared" si="30"/>
        <v>0</v>
      </c>
      <c r="V403" s="97">
        <f t="shared" si="31"/>
        <v>-1337.7400429838624</v>
      </c>
      <c r="W403" s="109">
        <f t="shared" si="32"/>
        <v>0</v>
      </c>
    </row>
    <row r="404" spans="1:23" ht="12.75">
      <c r="A404" s="98" t="s">
        <v>457</v>
      </c>
      <c r="B404" s="180"/>
      <c r="C404" s="164"/>
      <c r="D404" s="97"/>
      <c r="E404" s="99"/>
      <c r="F404" s="97"/>
      <c r="G404" s="31"/>
      <c r="H404" s="97"/>
      <c r="I404" s="97"/>
      <c r="J404" s="31"/>
      <c r="K404" s="31"/>
      <c r="L404" s="31"/>
      <c r="M404" s="32"/>
      <c r="N404" s="32"/>
      <c r="O404" s="31"/>
      <c r="P404" s="31"/>
      <c r="Q404" s="31"/>
      <c r="R404" s="31"/>
      <c r="S404" s="31"/>
      <c r="T404" s="100">
        <f t="shared" si="29"/>
        <v>0</v>
      </c>
      <c r="U404" s="113">
        <f t="shared" si="30"/>
        <v>0</v>
      </c>
      <c r="V404" s="97">
        <f t="shared" si="31"/>
        <v>-1337.7400429838624</v>
      </c>
      <c r="W404" s="109">
        <f t="shared" si="32"/>
        <v>0</v>
      </c>
    </row>
    <row r="405" spans="1:23" ht="12.75">
      <c r="A405" s="98" t="s">
        <v>458</v>
      </c>
      <c r="B405" s="180"/>
      <c r="C405" s="164"/>
      <c r="D405" s="97"/>
      <c r="E405" s="99"/>
      <c r="F405" s="97"/>
      <c r="G405" s="31"/>
      <c r="H405" s="97"/>
      <c r="I405" s="97"/>
      <c r="J405" s="31"/>
      <c r="K405" s="31"/>
      <c r="L405" s="31"/>
      <c r="M405" s="32"/>
      <c r="N405" s="32"/>
      <c r="O405" s="31"/>
      <c r="P405" s="31"/>
      <c r="Q405" s="31"/>
      <c r="R405" s="31"/>
      <c r="S405" s="31"/>
      <c r="T405" s="100">
        <f t="shared" si="29"/>
        <v>0</v>
      </c>
      <c r="U405" s="113">
        <f t="shared" si="30"/>
        <v>0</v>
      </c>
      <c r="V405" s="97">
        <f t="shared" si="31"/>
        <v>-1337.7400429838624</v>
      </c>
      <c r="W405" s="109">
        <f t="shared" si="32"/>
        <v>0</v>
      </c>
    </row>
    <row r="406" spans="1:23" ht="12.75">
      <c r="A406" s="98" t="s">
        <v>459</v>
      </c>
      <c r="B406" s="180"/>
      <c r="C406" s="164"/>
      <c r="D406" s="97"/>
      <c r="E406" s="99"/>
      <c r="F406" s="97"/>
      <c r="G406" s="31"/>
      <c r="H406" s="97"/>
      <c r="I406" s="97"/>
      <c r="J406" s="31"/>
      <c r="K406" s="31"/>
      <c r="L406" s="31"/>
      <c r="M406" s="32"/>
      <c r="N406" s="32"/>
      <c r="O406" s="31"/>
      <c r="P406" s="31"/>
      <c r="Q406" s="31"/>
      <c r="R406" s="31"/>
      <c r="S406" s="31"/>
      <c r="T406" s="100">
        <f t="shared" si="29"/>
        <v>0</v>
      </c>
      <c r="U406" s="113">
        <f t="shared" si="30"/>
        <v>0</v>
      </c>
      <c r="V406" s="97">
        <f t="shared" si="31"/>
        <v>-1337.7400429838624</v>
      </c>
      <c r="W406" s="109">
        <f t="shared" si="32"/>
        <v>0</v>
      </c>
    </row>
    <row r="407" spans="1:23" ht="12.75">
      <c r="A407" s="98" t="s">
        <v>460</v>
      </c>
      <c r="B407" s="180"/>
      <c r="C407" s="164"/>
      <c r="D407" s="97"/>
      <c r="E407" s="99"/>
      <c r="F407" s="97"/>
      <c r="G407" s="31"/>
      <c r="H407" s="97"/>
      <c r="I407" s="97"/>
      <c r="J407" s="31"/>
      <c r="K407" s="31"/>
      <c r="L407" s="31"/>
      <c r="M407" s="32"/>
      <c r="N407" s="32"/>
      <c r="O407" s="31"/>
      <c r="P407" s="31"/>
      <c r="Q407" s="31"/>
      <c r="R407" s="31"/>
      <c r="S407" s="31"/>
      <c r="T407" s="100">
        <f t="shared" si="29"/>
        <v>0</v>
      </c>
      <c r="U407" s="113">
        <f t="shared" si="30"/>
        <v>0</v>
      </c>
      <c r="V407" s="97">
        <f t="shared" si="31"/>
        <v>-1337.7400429838624</v>
      </c>
      <c r="W407" s="109">
        <f t="shared" si="32"/>
        <v>0</v>
      </c>
    </row>
    <row r="408" spans="1:23" ht="12.75">
      <c r="A408" s="98" t="s">
        <v>461</v>
      </c>
      <c r="B408" s="180"/>
      <c r="C408" s="164"/>
      <c r="D408" s="97"/>
      <c r="E408" s="99"/>
      <c r="F408" s="97"/>
      <c r="G408" s="31"/>
      <c r="H408" s="97"/>
      <c r="I408" s="97"/>
      <c r="J408" s="31"/>
      <c r="K408" s="31"/>
      <c r="L408" s="31"/>
      <c r="M408" s="32"/>
      <c r="N408" s="32"/>
      <c r="O408" s="31"/>
      <c r="P408" s="31"/>
      <c r="Q408" s="31"/>
      <c r="R408" s="31"/>
      <c r="S408" s="31"/>
      <c r="T408" s="100">
        <f t="shared" si="29"/>
        <v>0</v>
      </c>
      <c r="U408" s="113">
        <f t="shared" si="30"/>
        <v>0</v>
      </c>
      <c r="V408" s="97">
        <f t="shared" si="31"/>
        <v>-1337.7400429838624</v>
      </c>
      <c r="W408" s="109">
        <f t="shared" si="32"/>
        <v>0</v>
      </c>
    </row>
    <row r="409" spans="1:23" ht="12.75">
      <c r="A409" s="98" t="s">
        <v>462</v>
      </c>
      <c r="B409" s="180"/>
      <c r="C409" s="164"/>
      <c r="D409" s="97"/>
      <c r="E409" s="99"/>
      <c r="F409" s="97"/>
      <c r="G409" s="31"/>
      <c r="H409" s="97"/>
      <c r="I409" s="97"/>
      <c r="J409" s="31"/>
      <c r="K409" s="31"/>
      <c r="L409" s="31"/>
      <c r="M409" s="32"/>
      <c r="N409" s="32"/>
      <c r="O409" s="31"/>
      <c r="P409" s="31"/>
      <c r="Q409" s="31"/>
      <c r="R409" s="31"/>
      <c r="S409" s="31"/>
      <c r="T409" s="100">
        <f t="shared" si="29"/>
        <v>0</v>
      </c>
      <c r="U409" s="113">
        <f t="shared" si="30"/>
        <v>0</v>
      </c>
      <c r="V409" s="97">
        <f t="shared" si="31"/>
        <v>-1337.7400429838624</v>
      </c>
      <c r="W409" s="109">
        <f t="shared" si="32"/>
        <v>0</v>
      </c>
    </row>
    <row r="410" spans="1:23" ht="12.75">
      <c r="A410" s="98" t="s">
        <v>463</v>
      </c>
      <c r="B410" s="180"/>
      <c r="C410" s="164"/>
      <c r="D410" s="97"/>
      <c r="E410" s="99"/>
      <c r="F410" s="97"/>
      <c r="G410" s="31"/>
      <c r="H410" s="97"/>
      <c r="I410" s="97"/>
      <c r="J410" s="31"/>
      <c r="K410" s="31"/>
      <c r="L410" s="31"/>
      <c r="M410" s="32"/>
      <c r="N410" s="32"/>
      <c r="O410" s="31"/>
      <c r="P410" s="31"/>
      <c r="Q410" s="31"/>
      <c r="R410" s="31"/>
      <c r="S410" s="31"/>
      <c r="T410" s="100">
        <f t="shared" si="29"/>
        <v>0</v>
      </c>
      <c r="U410" s="113">
        <f t="shared" si="30"/>
        <v>0</v>
      </c>
      <c r="V410" s="97">
        <f t="shared" si="31"/>
        <v>-1337.7400429838624</v>
      </c>
      <c r="W410" s="109">
        <f t="shared" si="32"/>
        <v>0</v>
      </c>
    </row>
    <row r="411" spans="1:23" ht="12.75">
      <c r="A411" s="98" t="s">
        <v>464</v>
      </c>
      <c r="B411" s="180"/>
      <c r="C411" s="164"/>
      <c r="D411" s="97"/>
      <c r="E411" s="99"/>
      <c r="F411" s="97"/>
      <c r="G411" s="31"/>
      <c r="H411" s="97"/>
      <c r="I411" s="97"/>
      <c r="J411" s="31"/>
      <c r="K411" s="31"/>
      <c r="L411" s="31"/>
      <c r="M411" s="32"/>
      <c r="N411" s="32"/>
      <c r="O411" s="31"/>
      <c r="P411" s="31"/>
      <c r="Q411" s="31"/>
      <c r="R411" s="31"/>
      <c r="S411" s="31"/>
      <c r="T411" s="100">
        <f t="shared" si="29"/>
        <v>0</v>
      </c>
      <c r="U411" s="113">
        <f t="shared" si="30"/>
        <v>0</v>
      </c>
      <c r="V411" s="97">
        <f t="shared" si="31"/>
        <v>-1337.7400429838624</v>
      </c>
      <c r="W411" s="109">
        <f t="shared" si="32"/>
        <v>0</v>
      </c>
    </row>
    <row r="412" spans="1:23" ht="12.75">
      <c r="A412" s="98" t="s">
        <v>465</v>
      </c>
      <c r="B412" s="180"/>
      <c r="C412" s="164"/>
      <c r="D412" s="97"/>
      <c r="E412" s="99"/>
      <c r="F412" s="97"/>
      <c r="G412" s="31"/>
      <c r="H412" s="97"/>
      <c r="I412" s="97"/>
      <c r="J412" s="31"/>
      <c r="K412" s="31"/>
      <c r="L412" s="31"/>
      <c r="M412" s="32"/>
      <c r="N412" s="32"/>
      <c r="O412" s="31"/>
      <c r="P412" s="31"/>
      <c r="Q412" s="31"/>
      <c r="R412" s="31"/>
      <c r="S412" s="31"/>
      <c r="T412" s="100">
        <f t="shared" si="29"/>
        <v>0</v>
      </c>
      <c r="U412" s="113">
        <f t="shared" si="30"/>
        <v>0</v>
      </c>
      <c r="V412" s="97">
        <f t="shared" si="31"/>
        <v>-1337.7400429838624</v>
      </c>
      <c r="W412" s="109">
        <f t="shared" si="32"/>
        <v>0</v>
      </c>
    </row>
    <row r="413" spans="1:23" ht="12.75">
      <c r="A413" s="98" t="s">
        <v>466</v>
      </c>
      <c r="B413" s="180"/>
      <c r="C413" s="164"/>
      <c r="D413" s="97"/>
      <c r="E413" s="99"/>
      <c r="F413" s="97"/>
      <c r="G413" s="31"/>
      <c r="H413" s="97"/>
      <c r="I413" s="97"/>
      <c r="J413" s="31"/>
      <c r="K413" s="31"/>
      <c r="L413" s="31"/>
      <c r="M413" s="32"/>
      <c r="N413" s="32"/>
      <c r="O413" s="31"/>
      <c r="P413" s="31"/>
      <c r="Q413" s="31"/>
      <c r="R413" s="31"/>
      <c r="S413" s="31"/>
      <c r="T413" s="100">
        <f t="shared" si="29"/>
        <v>0</v>
      </c>
      <c r="U413" s="113">
        <f t="shared" si="30"/>
        <v>0</v>
      </c>
      <c r="V413" s="97">
        <f t="shared" si="31"/>
        <v>-1337.7400429838624</v>
      </c>
      <c r="W413" s="109">
        <f t="shared" si="32"/>
        <v>0</v>
      </c>
    </row>
    <row r="414" spans="1:23" ht="12.75">
      <c r="A414" s="98" t="s">
        <v>467</v>
      </c>
      <c r="B414" s="180"/>
      <c r="C414" s="164"/>
      <c r="D414" s="97"/>
      <c r="E414" s="99"/>
      <c r="F414" s="97"/>
      <c r="G414" s="31"/>
      <c r="H414" s="97"/>
      <c r="I414" s="97"/>
      <c r="J414" s="31"/>
      <c r="K414" s="31"/>
      <c r="L414" s="31"/>
      <c r="M414" s="32"/>
      <c r="N414" s="32"/>
      <c r="O414" s="31"/>
      <c r="P414" s="31"/>
      <c r="Q414" s="31"/>
      <c r="R414" s="31"/>
      <c r="S414" s="31"/>
      <c r="T414" s="100">
        <f t="shared" si="29"/>
        <v>0</v>
      </c>
      <c r="U414" s="113">
        <f t="shared" si="30"/>
        <v>0</v>
      </c>
      <c r="V414" s="97">
        <f t="shared" si="31"/>
        <v>-1337.7400429838624</v>
      </c>
      <c r="W414" s="109">
        <f t="shared" si="32"/>
        <v>0</v>
      </c>
    </row>
    <row r="415" spans="1:23" ht="12.75">
      <c r="A415" s="98" t="s">
        <v>468</v>
      </c>
      <c r="B415" s="180"/>
      <c r="C415" s="164"/>
      <c r="D415" s="97"/>
      <c r="E415" s="99"/>
      <c r="F415" s="97"/>
      <c r="G415" s="31"/>
      <c r="H415" s="97"/>
      <c r="I415" s="97"/>
      <c r="J415" s="31"/>
      <c r="K415" s="31"/>
      <c r="L415" s="31"/>
      <c r="M415" s="32"/>
      <c r="N415" s="32"/>
      <c r="O415" s="31"/>
      <c r="P415" s="31"/>
      <c r="Q415" s="31"/>
      <c r="R415" s="31"/>
      <c r="S415" s="31"/>
      <c r="T415" s="100">
        <f t="shared" si="29"/>
        <v>0</v>
      </c>
      <c r="U415" s="113">
        <f t="shared" si="30"/>
        <v>0</v>
      </c>
      <c r="V415" s="97">
        <f t="shared" si="31"/>
        <v>-1337.7400429838624</v>
      </c>
      <c r="W415" s="109">
        <f t="shared" si="32"/>
        <v>0</v>
      </c>
    </row>
    <row r="416" spans="1:23" ht="12.75">
      <c r="A416" s="98" t="s">
        <v>469</v>
      </c>
      <c r="B416" s="180"/>
      <c r="C416" s="164"/>
      <c r="D416" s="97"/>
      <c r="E416" s="99"/>
      <c r="F416" s="97"/>
      <c r="G416" s="31"/>
      <c r="H416" s="97"/>
      <c r="I416" s="97"/>
      <c r="J416" s="31"/>
      <c r="K416" s="31"/>
      <c r="L416" s="31"/>
      <c r="M416" s="32"/>
      <c r="N416" s="32"/>
      <c r="O416" s="31"/>
      <c r="P416" s="31"/>
      <c r="Q416" s="31"/>
      <c r="R416" s="31"/>
      <c r="S416" s="31"/>
      <c r="T416" s="100">
        <f t="shared" si="29"/>
        <v>0</v>
      </c>
      <c r="U416" s="113">
        <f t="shared" si="30"/>
        <v>0</v>
      </c>
      <c r="V416" s="97">
        <f t="shared" si="31"/>
        <v>-1337.7400429838624</v>
      </c>
      <c r="W416" s="109">
        <f t="shared" si="32"/>
        <v>0</v>
      </c>
    </row>
    <row r="417" spans="1:23" ht="12.75">
      <c r="A417" s="98" t="s">
        <v>470</v>
      </c>
      <c r="B417" s="180"/>
      <c r="C417" s="164"/>
      <c r="D417" s="97"/>
      <c r="E417" s="99"/>
      <c r="F417" s="97"/>
      <c r="G417" s="31"/>
      <c r="H417" s="97"/>
      <c r="I417" s="97"/>
      <c r="J417" s="31"/>
      <c r="K417" s="31"/>
      <c r="L417" s="31"/>
      <c r="M417" s="32"/>
      <c r="N417" s="32"/>
      <c r="O417" s="31"/>
      <c r="P417" s="31"/>
      <c r="Q417" s="31"/>
      <c r="R417" s="31"/>
      <c r="S417" s="31"/>
      <c r="T417" s="100">
        <f t="shared" si="29"/>
        <v>0</v>
      </c>
      <c r="U417" s="113">
        <f t="shared" si="30"/>
        <v>0</v>
      </c>
      <c r="V417" s="97">
        <f t="shared" si="31"/>
        <v>-1337.7400429838624</v>
      </c>
      <c r="W417" s="109">
        <f t="shared" si="32"/>
        <v>0</v>
      </c>
    </row>
    <row r="418" spans="1:23" ht="12.75">
      <c r="A418" s="98" t="s">
        <v>471</v>
      </c>
      <c r="B418" s="180"/>
      <c r="C418" s="164"/>
      <c r="D418" s="97"/>
      <c r="E418" s="99"/>
      <c r="F418" s="97"/>
      <c r="G418" s="31"/>
      <c r="H418" s="97"/>
      <c r="I418" s="97"/>
      <c r="J418" s="31"/>
      <c r="K418" s="31"/>
      <c r="L418" s="31"/>
      <c r="M418" s="32"/>
      <c r="N418" s="32"/>
      <c r="O418" s="31"/>
      <c r="P418" s="31"/>
      <c r="Q418" s="31"/>
      <c r="R418" s="31"/>
      <c r="S418" s="31"/>
      <c r="T418" s="100">
        <f t="shared" si="29"/>
        <v>0</v>
      </c>
      <c r="U418" s="113">
        <f t="shared" si="30"/>
        <v>0</v>
      </c>
      <c r="V418" s="97">
        <f t="shared" si="31"/>
        <v>-1337.7400429838624</v>
      </c>
      <c r="W418" s="109">
        <f t="shared" si="32"/>
        <v>0</v>
      </c>
    </row>
    <row r="419" spans="1:23" ht="12.75">
      <c r="A419" s="98" t="s">
        <v>472</v>
      </c>
      <c r="B419" s="180"/>
      <c r="C419" s="164"/>
      <c r="D419" s="97"/>
      <c r="E419" s="99"/>
      <c r="F419" s="97"/>
      <c r="G419" s="31"/>
      <c r="H419" s="97"/>
      <c r="I419" s="97"/>
      <c r="J419" s="31"/>
      <c r="K419" s="31"/>
      <c r="L419" s="31"/>
      <c r="M419" s="32"/>
      <c r="N419" s="32"/>
      <c r="O419" s="31"/>
      <c r="P419" s="31"/>
      <c r="Q419" s="31"/>
      <c r="R419" s="31"/>
      <c r="S419" s="31"/>
      <c r="T419" s="100">
        <f t="shared" si="29"/>
        <v>0</v>
      </c>
      <c r="U419" s="113">
        <f t="shared" si="30"/>
        <v>0</v>
      </c>
      <c r="V419" s="97">
        <f t="shared" si="31"/>
        <v>-1337.7400429838624</v>
      </c>
      <c r="W419" s="109">
        <f t="shared" si="32"/>
        <v>0</v>
      </c>
    </row>
    <row r="420" spans="1:23" ht="12.75">
      <c r="A420" s="98" t="s">
        <v>473</v>
      </c>
      <c r="B420" s="180"/>
      <c r="C420" s="164"/>
      <c r="D420" s="97"/>
      <c r="E420" s="99"/>
      <c r="F420" s="97"/>
      <c r="G420" s="31"/>
      <c r="H420" s="97"/>
      <c r="I420" s="97"/>
      <c r="J420" s="31"/>
      <c r="K420" s="31"/>
      <c r="L420" s="31"/>
      <c r="M420" s="32"/>
      <c r="N420" s="32"/>
      <c r="O420" s="31"/>
      <c r="P420" s="31"/>
      <c r="Q420" s="31"/>
      <c r="R420" s="31"/>
      <c r="S420" s="31"/>
      <c r="T420" s="100">
        <f t="shared" si="29"/>
        <v>0</v>
      </c>
      <c r="U420" s="113">
        <f t="shared" si="30"/>
        <v>0</v>
      </c>
      <c r="V420" s="97">
        <f t="shared" si="31"/>
        <v>-1337.7400429838624</v>
      </c>
      <c r="W420" s="109">
        <f t="shared" si="32"/>
        <v>0</v>
      </c>
    </row>
    <row r="421" spans="1:23" ht="12.75">
      <c r="A421" s="98" t="s">
        <v>474</v>
      </c>
      <c r="B421" s="180"/>
      <c r="C421" s="164"/>
      <c r="D421" s="97"/>
      <c r="E421" s="99"/>
      <c r="F421" s="97"/>
      <c r="G421" s="31"/>
      <c r="H421" s="97"/>
      <c r="I421" s="97"/>
      <c r="J421" s="31"/>
      <c r="K421" s="31"/>
      <c r="L421" s="31"/>
      <c r="M421" s="32"/>
      <c r="N421" s="32"/>
      <c r="O421" s="31"/>
      <c r="P421" s="31"/>
      <c r="Q421" s="31"/>
      <c r="R421" s="31"/>
      <c r="S421" s="31"/>
      <c r="T421" s="100">
        <f t="shared" si="29"/>
        <v>0</v>
      </c>
      <c r="U421" s="113">
        <f t="shared" si="30"/>
        <v>0</v>
      </c>
      <c r="V421" s="97">
        <f t="shared" si="31"/>
        <v>-1337.7400429838624</v>
      </c>
      <c r="W421" s="109">
        <f t="shared" si="32"/>
        <v>0</v>
      </c>
    </row>
    <row r="422" spans="1:23" ht="12.75">
      <c r="A422" s="98" t="s">
        <v>475</v>
      </c>
      <c r="B422" s="180"/>
      <c r="C422" s="164"/>
      <c r="D422" s="97"/>
      <c r="E422" s="99"/>
      <c r="F422" s="97"/>
      <c r="G422" s="31"/>
      <c r="H422" s="97"/>
      <c r="I422" s="97"/>
      <c r="J422" s="31"/>
      <c r="K422" s="31"/>
      <c r="L422" s="31"/>
      <c r="M422" s="32"/>
      <c r="N422" s="32"/>
      <c r="O422" s="31"/>
      <c r="P422" s="31"/>
      <c r="Q422" s="31"/>
      <c r="R422" s="31"/>
      <c r="S422" s="31"/>
      <c r="T422" s="100">
        <f t="shared" si="29"/>
        <v>0</v>
      </c>
      <c r="U422" s="113">
        <f t="shared" si="30"/>
        <v>0</v>
      </c>
      <c r="V422" s="97">
        <f t="shared" si="31"/>
        <v>-1337.7400429838624</v>
      </c>
      <c r="W422" s="109">
        <f t="shared" si="32"/>
        <v>0</v>
      </c>
    </row>
    <row r="423" spans="1:23" ht="12.75">
      <c r="A423" s="98" t="s">
        <v>476</v>
      </c>
      <c r="B423" s="180"/>
      <c r="C423" s="164"/>
      <c r="D423" s="97"/>
      <c r="E423" s="99"/>
      <c r="F423" s="97"/>
      <c r="G423" s="31"/>
      <c r="H423" s="97"/>
      <c r="I423" s="97"/>
      <c r="J423" s="31"/>
      <c r="K423" s="31"/>
      <c r="L423" s="31"/>
      <c r="M423" s="32"/>
      <c r="N423" s="32"/>
      <c r="O423" s="31"/>
      <c r="P423" s="31"/>
      <c r="Q423" s="31"/>
      <c r="R423" s="31"/>
      <c r="S423" s="31"/>
      <c r="T423" s="100">
        <f t="shared" si="29"/>
        <v>0</v>
      </c>
      <c r="U423" s="113">
        <f t="shared" si="30"/>
        <v>0</v>
      </c>
      <c r="V423" s="97">
        <f t="shared" si="31"/>
        <v>-1337.7400429838624</v>
      </c>
      <c r="W423" s="109">
        <f t="shared" si="32"/>
        <v>0</v>
      </c>
    </row>
    <row r="424" spans="1:23" ht="12.75">
      <c r="A424" s="98" t="s">
        <v>477</v>
      </c>
      <c r="B424" s="180"/>
      <c r="C424" s="164"/>
      <c r="D424" s="97"/>
      <c r="E424" s="99"/>
      <c r="F424" s="97"/>
      <c r="G424" s="31"/>
      <c r="H424" s="97"/>
      <c r="I424" s="97"/>
      <c r="J424" s="31"/>
      <c r="K424" s="31"/>
      <c r="L424" s="31"/>
      <c r="M424" s="32"/>
      <c r="N424" s="32"/>
      <c r="O424" s="31"/>
      <c r="P424" s="31"/>
      <c r="Q424" s="31"/>
      <c r="R424" s="31"/>
      <c r="S424" s="31"/>
      <c r="T424" s="100">
        <f t="shared" si="29"/>
        <v>0</v>
      </c>
      <c r="U424" s="113">
        <f t="shared" si="30"/>
        <v>0</v>
      </c>
      <c r="V424" s="97">
        <f t="shared" si="31"/>
        <v>-1337.7400429838624</v>
      </c>
      <c r="W424" s="109">
        <f t="shared" si="32"/>
        <v>0</v>
      </c>
    </row>
    <row r="425" spans="1:23" ht="12.75">
      <c r="A425" s="98" t="s">
        <v>478</v>
      </c>
      <c r="B425" s="180"/>
      <c r="C425" s="164"/>
      <c r="D425" s="97"/>
      <c r="E425" s="99"/>
      <c r="F425" s="97"/>
      <c r="G425" s="31"/>
      <c r="H425" s="97"/>
      <c r="I425" s="97"/>
      <c r="J425" s="31"/>
      <c r="K425" s="31"/>
      <c r="L425" s="31"/>
      <c r="M425" s="32"/>
      <c r="N425" s="32"/>
      <c r="O425" s="31"/>
      <c r="P425" s="31"/>
      <c r="Q425" s="31"/>
      <c r="R425" s="31"/>
      <c r="S425" s="31"/>
      <c r="T425" s="100">
        <f t="shared" si="29"/>
        <v>0</v>
      </c>
      <c r="U425" s="113">
        <f t="shared" si="30"/>
        <v>0</v>
      </c>
      <c r="V425" s="97">
        <f t="shared" si="31"/>
        <v>-1337.7400429838624</v>
      </c>
      <c r="W425" s="109">
        <f t="shared" si="32"/>
        <v>0</v>
      </c>
    </row>
    <row r="426" spans="1:23" ht="12.75">
      <c r="A426" s="98" t="s">
        <v>479</v>
      </c>
      <c r="B426" s="180"/>
      <c r="C426" s="164"/>
      <c r="D426" s="97"/>
      <c r="E426" s="99"/>
      <c r="F426" s="97"/>
      <c r="G426" s="31"/>
      <c r="H426" s="97"/>
      <c r="I426" s="97"/>
      <c r="J426" s="31"/>
      <c r="K426" s="31"/>
      <c r="L426" s="31"/>
      <c r="M426" s="32"/>
      <c r="N426" s="32"/>
      <c r="O426" s="31"/>
      <c r="P426" s="31"/>
      <c r="Q426" s="31"/>
      <c r="R426" s="31"/>
      <c r="S426" s="31"/>
      <c r="T426" s="100">
        <f t="shared" si="29"/>
        <v>0</v>
      </c>
      <c r="U426" s="113">
        <f t="shared" si="30"/>
        <v>0</v>
      </c>
      <c r="V426" s="97">
        <f t="shared" si="31"/>
        <v>-1337.7400429838624</v>
      </c>
      <c r="W426" s="109">
        <f t="shared" si="32"/>
        <v>0</v>
      </c>
    </row>
    <row r="427" spans="1:23" ht="12.75">
      <c r="A427" s="98" t="s">
        <v>480</v>
      </c>
      <c r="B427" s="180"/>
      <c r="C427" s="164"/>
      <c r="D427" s="97"/>
      <c r="E427" s="99"/>
      <c r="F427" s="97"/>
      <c r="G427" s="31"/>
      <c r="H427" s="97"/>
      <c r="I427" s="97"/>
      <c r="J427" s="31"/>
      <c r="K427" s="31"/>
      <c r="L427" s="31"/>
      <c r="M427" s="32"/>
      <c r="N427" s="32"/>
      <c r="O427" s="31"/>
      <c r="P427" s="31"/>
      <c r="Q427" s="31"/>
      <c r="R427" s="31"/>
      <c r="S427" s="31"/>
      <c r="T427" s="100">
        <f t="shared" si="29"/>
        <v>0</v>
      </c>
      <c r="U427" s="113">
        <f t="shared" si="30"/>
        <v>0</v>
      </c>
      <c r="V427" s="97">
        <f t="shared" si="31"/>
        <v>-1337.7400429838624</v>
      </c>
      <c r="W427" s="109">
        <f t="shared" si="32"/>
        <v>0</v>
      </c>
    </row>
    <row r="428" spans="1:23" ht="12.75">
      <c r="A428" s="98" t="s">
        <v>481</v>
      </c>
      <c r="B428" s="180"/>
      <c r="C428" s="164"/>
      <c r="D428" s="97"/>
      <c r="E428" s="99"/>
      <c r="F428" s="97"/>
      <c r="G428" s="31"/>
      <c r="H428" s="97"/>
      <c r="I428" s="97"/>
      <c r="J428" s="31"/>
      <c r="K428" s="31"/>
      <c r="L428" s="31"/>
      <c r="M428" s="32"/>
      <c r="N428" s="32"/>
      <c r="O428" s="31"/>
      <c r="P428" s="31"/>
      <c r="Q428" s="31"/>
      <c r="R428" s="31"/>
      <c r="S428" s="31"/>
      <c r="T428" s="100">
        <f t="shared" si="29"/>
        <v>0</v>
      </c>
      <c r="U428" s="113">
        <f t="shared" si="30"/>
        <v>0</v>
      </c>
      <c r="V428" s="97">
        <f t="shared" si="31"/>
        <v>-1337.7400429838624</v>
      </c>
      <c r="W428" s="109">
        <f t="shared" si="32"/>
        <v>0</v>
      </c>
    </row>
    <row r="429" spans="1:23" ht="12.75">
      <c r="A429" s="98" t="s">
        <v>482</v>
      </c>
      <c r="B429" s="180"/>
      <c r="C429" s="164"/>
      <c r="D429" s="97"/>
      <c r="E429" s="99"/>
      <c r="F429" s="97"/>
      <c r="G429" s="31"/>
      <c r="H429" s="97"/>
      <c r="I429" s="97"/>
      <c r="J429" s="31"/>
      <c r="K429" s="31"/>
      <c r="L429" s="31"/>
      <c r="M429" s="32"/>
      <c r="N429" s="32"/>
      <c r="O429" s="31"/>
      <c r="P429" s="31"/>
      <c r="Q429" s="31"/>
      <c r="R429" s="31"/>
      <c r="S429" s="31"/>
      <c r="T429" s="100">
        <f t="shared" si="29"/>
        <v>0</v>
      </c>
      <c r="U429" s="113">
        <f t="shared" si="30"/>
        <v>0</v>
      </c>
      <c r="V429" s="97">
        <f t="shared" si="31"/>
        <v>-1337.7400429838624</v>
      </c>
      <c r="W429" s="109">
        <f t="shared" si="32"/>
        <v>0</v>
      </c>
    </row>
    <row r="430" spans="1:23" ht="12.75">
      <c r="A430" s="98" t="s">
        <v>483</v>
      </c>
      <c r="B430" s="180"/>
      <c r="C430" s="164"/>
      <c r="D430" s="97"/>
      <c r="E430" s="99"/>
      <c r="F430" s="97"/>
      <c r="G430" s="31"/>
      <c r="H430" s="97"/>
      <c r="I430" s="97"/>
      <c r="J430" s="31"/>
      <c r="K430" s="31"/>
      <c r="L430" s="31"/>
      <c r="M430" s="32"/>
      <c r="N430" s="32"/>
      <c r="O430" s="31"/>
      <c r="P430" s="31"/>
      <c r="Q430" s="31"/>
      <c r="R430" s="31"/>
      <c r="S430" s="31"/>
      <c r="T430" s="100">
        <f t="shared" si="29"/>
        <v>0</v>
      </c>
      <c r="U430" s="113">
        <f t="shared" si="30"/>
        <v>0</v>
      </c>
      <c r="V430" s="97">
        <f t="shared" si="31"/>
        <v>-1337.7400429838624</v>
      </c>
      <c r="W430" s="109">
        <f t="shared" si="32"/>
        <v>0</v>
      </c>
    </row>
    <row r="431" spans="1:23" ht="12.75">
      <c r="A431" s="98" t="s">
        <v>484</v>
      </c>
      <c r="B431" s="180"/>
      <c r="C431" s="164"/>
      <c r="D431" s="97"/>
      <c r="E431" s="99"/>
      <c r="F431" s="97"/>
      <c r="G431" s="31"/>
      <c r="H431" s="97"/>
      <c r="I431" s="97"/>
      <c r="J431" s="31"/>
      <c r="K431" s="31"/>
      <c r="L431" s="31"/>
      <c r="M431" s="32"/>
      <c r="N431" s="32"/>
      <c r="O431" s="31"/>
      <c r="P431" s="31"/>
      <c r="Q431" s="31"/>
      <c r="R431" s="31"/>
      <c r="S431" s="31"/>
      <c r="T431" s="100">
        <f t="shared" si="29"/>
        <v>0</v>
      </c>
      <c r="U431" s="113">
        <f t="shared" si="30"/>
        <v>0</v>
      </c>
      <c r="V431" s="97">
        <f t="shared" si="31"/>
        <v>-1337.7400429838624</v>
      </c>
      <c r="W431" s="109">
        <f t="shared" si="32"/>
        <v>0</v>
      </c>
    </row>
    <row r="432" spans="1:23" ht="12.75">
      <c r="A432" s="98" t="s">
        <v>485</v>
      </c>
      <c r="B432" s="180"/>
      <c r="C432" s="164"/>
      <c r="D432" s="97"/>
      <c r="E432" s="99"/>
      <c r="F432" s="97"/>
      <c r="G432" s="31"/>
      <c r="H432" s="97"/>
      <c r="I432" s="97"/>
      <c r="J432" s="31"/>
      <c r="K432" s="31"/>
      <c r="L432" s="31"/>
      <c r="M432" s="32"/>
      <c r="N432" s="32"/>
      <c r="O432" s="31"/>
      <c r="P432" s="31"/>
      <c r="Q432" s="31"/>
      <c r="R432" s="31"/>
      <c r="S432" s="31"/>
      <c r="T432" s="100">
        <f t="shared" si="29"/>
        <v>0</v>
      </c>
      <c r="U432" s="113">
        <f t="shared" si="30"/>
        <v>0</v>
      </c>
      <c r="V432" s="97">
        <f t="shared" si="31"/>
        <v>-1337.7400429838624</v>
      </c>
      <c r="W432" s="109">
        <f t="shared" si="32"/>
        <v>0</v>
      </c>
    </row>
    <row r="433" spans="1:23" ht="12.75">
      <c r="A433" s="98" t="s">
        <v>486</v>
      </c>
      <c r="B433" s="180"/>
      <c r="C433" s="164"/>
      <c r="D433" s="97"/>
      <c r="E433" s="99"/>
      <c r="F433" s="97"/>
      <c r="G433" s="31"/>
      <c r="H433" s="97"/>
      <c r="I433" s="97"/>
      <c r="J433" s="31"/>
      <c r="K433" s="31"/>
      <c r="L433" s="31"/>
      <c r="M433" s="32"/>
      <c r="N433" s="32"/>
      <c r="O433" s="31"/>
      <c r="P433" s="31"/>
      <c r="Q433" s="31"/>
      <c r="R433" s="31"/>
      <c r="S433" s="31"/>
      <c r="T433" s="100">
        <f t="shared" si="29"/>
        <v>0</v>
      </c>
      <c r="U433" s="113">
        <f t="shared" si="30"/>
        <v>0</v>
      </c>
      <c r="V433" s="97">
        <f t="shared" si="31"/>
        <v>-1337.7400429838624</v>
      </c>
      <c r="W433" s="109">
        <f t="shared" si="32"/>
        <v>0</v>
      </c>
    </row>
    <row r="434" spans="1:23" ht="12.75">
      <c r="A434" s="98" t="s">
        <v>487</v>
      </c>
      <c r="B434" s="180"/>
      <c r="C434" s="164"/>
      <c r="D434" s="97"/>
      <c r="E434" s="99"/>
      <c r="F434" s="97"/>
      <c r="G434" s="31"/>
      <c r="H434" s="97"/>
      <c r="I434" s="97"/>
      <c r="J434" s="31"/>
      <c r="K434" s="31"/>
      <c r="L434" s="31"/>
      <c r="M434" s="32"/>
      <c r="N434" s="32"/>
      <c r="O434" s="31"/>
      <c r="P434" s="31"/>
      <c r="Q434" s="31"/>
      <c r="R434" s="31"/>
      <c r="S434" s="31"/>
      <c r="T434" s="100">
        <f t="shared" si="29"/>
        <v>0</v>
      </c>
      <c r="U434" s="113">
        <f t="shared" si="30"/>
        <v>0</v>
      </c>
      <c r="V434" s="97">
        <f t="shared" si="31"/>
        <v>-1337.7400429838624</v>
      </c>
      <c r="W434" s="109">
        <f t="shared" si="32"/>
        <v>0</v>
      </c>
    </row>
    <row r="435" spans="1:23" ht="12.75">
      <c r="A435" s="98" t="s">
        <v>488</v>
      </c>
      <c r="B435" s="180"/>
      <c r="C435" s="164"/>
      <c r="D435" s="97"/>
      <c r="E435" s="99"/>
      <c r="F435" s="97"/>
      <c r="G435" s="31"/>
      <c r="H435" s="97"/>
      <c r="I435" s="97"/>
      <c r="J435" s="31"/>
      <c r="K435" s="31"/>
      <c r="L435" s="31"/>
      <c r="M435" s="32"/>
      <c r="N435" s="32"/>
      <c r="O435" s="31"/>
      <c r="P435" s="31"/>
      <c r="Q435" s="31"/>
      <c r="R435" s="31"/>
      <c r="S435" s="31"/>
      <c r="T435" s="100">
        <f t="shared" si="29"/>
        <v>0</v>
      </c>
      <c r="U435" s="113">
        <f t="shared" si="30"/>
        <v>0</v>
      </c>
      <c r="V435" s="97">
        <f t="shared" si="31"/>
        <v>-1337.7400429838624</v>
      </c>
      <c r="W435" s="109">
        <f t="shared" si="32"/>
        <v>0</v>
      </c>
    </row>
    <row r="436" spans="1:23" ht="12.75">
      <c r="A436" s="98" t="s">
        <v>489</v>
      </c>
      <c r="B436" s="180"/>
      <c r="C436" s="164"/>
      <c r="D436" s="97"/>
      <c r="E436" s="99"/>
      <c r="F436" s="97"/>
      <c r="G436" s="31"/>
      <c r="H436" s="97"/>
      <c r="I436" s="97"/>
      <c r="J436" s="31"/>
      <c r="K436" s="31"/>
      <c r="L436" s="31"/>
      <c r="M436" s="32"/>
      <c r="N436" s="32"/>
      <c r="O436" s="31"/>
      <c r="P436" s="31"/>
      <c r="Q436" s="31"/>
      <c r="R436" s="31"/>
      <c r="S436" s="31"/>
      <c r="T436" s="100">
        <f t="shared" si="29"/>
        <v>0</v>
      </c>
      <c r="U436" s="113">
        <f t="shared" si="30"/>
        <v>0</v>
      </c>
      <c r="V436" s="97">
        <f t="shared" si="31"/>
        <v>-1337.7400429838624</v>
      </c>
      <c r="W436" s="109">
        <f t="shared" si="32"/>
        <v>0</v>
      </c>
    </row>
    <row r="437" spans="1:23" ht="12.75">
      <c r="A437" s="98" t="s">
        <v>490</v>
      </c>
      <c r="B437" s="180"/>
      <c r="C437" s="164"/>
      <c r="D437" s="97"/>
      <c r="E437" s="99"/>
      <c r="F437" s="97"/>
      <c r="G437" s="31"/>
      <c r="H437" s="97"/>
      <c r="I437" s="97"/>
      <c r="J437" s="31"/>
      <c r="K437" s="31"/>
      <c r="L437" s="31"/>
      <c r="M437" s="32"/>
      <c r="N437" s="32"/>
      <c r="O437" s="31"/>
      <c r="P437" s="31"/>
      <c r="Q437" s="31"/>
      <c r="R437" s="31"/>
      <c r="S437" s="31"/>
      <c r="T437" s="100">
        <f t="shared" si="29"/>
        <v>0</v>
      </c>
      <c r="U437" s="113">
        <f t="shared" si="30"/>
        <v>0</v>
      </c>
      <c r="V437" s="97">
        <f t="shared" si="31"/>
        <v>-1337.7400429838624</v>
      </c>
      <c r="W437" s="109">
        <f t="shared" si="32"/>
        <v>0</v>
      </c>
    </row>
    <row r="438" spans="1:23" ht="12.75">
      <c r="A438" s="98" t="s">
        <v>491</v>
      </c>
      <c r="B438" s="180"/>
      <c r="C438" s="164"/>
      <c r="D438" s="97"/>
      <c r="E438" s="99"/>
      <c r="F438" s="97"/>
      <c r="G438" s="31"/>
      <c r="H438" s="97"/>
      <c r="I438" s="97"/>
      <c r="J438" s="31"/>
      <c r="K438" s="31"/>
      <c r="L438" s="31"/>
      <c r="M438" s="32"/>
      <c r="N438" s="32"/>
      <c r="O438" s="31"/>
      <c r="P438" s="31"/>
      <c r="Q438" s="31"/>
      <c r="R438" s="31"/>
      <c r="S438" s="31"/>
      <c r="T438" s="100">
        <f t="shared" si="29"/>
        <v>0</v>
      </c>
      <c r="U438" s="113">
        <f t="shared" si="30"/>
        <v>0</v>
      </c>
      <c r="V438" s="97">
        <f t="shared" si="31"/>
        <v>-1337.7400429838624</v>
      </c>
      <c r="W438" s="109">
        <f t="shared" si="32"/>
        <v>0</v>
      </c>
    </row>
    <row r="439" spans="1:23" ht="12.75">
      <c r="A439" s="98" t="s">
        <v>492</v>
      </c>
      <c r="B439" s="180"/>
      <c r="C439" s="164"/>
      <c r="D439" s="97"/>
      <c r="E439" s="99"/>
      <c r="F439" s="97"/>
      <c r="G439" s="31"/>
      <c r="H439" s="97"/>
      <c r="I439" s="97"/>
      <c r="J439" s="31"/>
      <c r="K439" s="31"/>
      <c r="L439" s="31"/>
      <c r="M439" s="32"/>
      <c r="N439" s="32"/>
      <c r="O439" s="31"/>
      <c r="P439" s="31"/>
      <c r="Q439" s="31"/>
      <c r="R439" s="31"/>
      <c r="S439" s="31"/>
      <c r="T439" s="100">
        <f t="shared" si="29"/>
        <v>0</v>
      </c>
      <c r="U439" s="113">
        <f t="shared" si="30"/>
        <v>0</v>
      </c>
      <c r="V439" s="97">
        <f t="shared" si="31"/>
        <v>-1337.7400429838624</v>
      </c>
      <c r="W439" s="109">
        <f t="shared" si="32"/>
        <v>0</v>
      </c>
    </row>
    <row r="440" spans="1:23" ht="12.75">
      <c r="A440" s="98" t="s">
        <v>493</v>
      </c>
      <c r="B440" s="180"/>
      <c r="C440" s="164"/>
      <c r="D440" s="97"/>
      <c r="E440" s="99"/>
      <c r="F440" s="97"/>
      <c r="G440" s="31"/>
      <c r="H440" s="97"/>
      <c r="I440" s="97"/>
      <c r="J440" s="31"/>
      <c r="K440" s="31"/>
      <c r="L440" s="31"/>
      <c r="M440" s="32"/>
      <c r="N440" s="32"/>
      <c r="O440" s="31"/>
      <c r="P440" s="31"/>
      <c r="Q440" s="31"/>
      <c r="R440" s="31"/>
      <c r="S440" s="31"/>
      <c r="T440" s="100">
        <f t="shared" si="29"/>
        <v>0</v>
      </c>
      <c r="U440" s="113">
        <f t="shared" si="30"/>
        <v>0</v>
      </c>
      <c r="V440" s="97">
        <f t="shared" si="31"/>
        <v>-1337.7400429838624</v>
      </c>
      <c r="W440" s="109">
        <f t="shared" si="32"/>
        <v>0</v>
      </c>
    </row>
    <row r="441" spans="1:23" ht="12.75">
      <c r="A441" s="98" t="s">
        <v>494</v>
      </c>
      <c r="B441" s="180"/>
      <c r="C441" s="164"/>
      <c r="D441" s="97"/>
      <c r="E441" s="99"/>
      <c r="F441" s="97"/>
      <c r="G441" s="31"/>
      <c r="H441" s="97"/>
      <c r="I441" s="97"/>
      <c r="J441" s="31"/>
      <c r="K441" s="31"/>
      <c r="L441" s="31"/>
      <c r="M441" s="32"/>
      <c r="N441" s="32"/>
      <c r="O441" s="31"/>
      <c r="P441" s="31"/>
      <c r="Q441" s="31"/>
      <c r="R441" s="31"/>
      <c r="S441" s="31"/>
      <c r="T441" s="100">
        <f t="shared" si="29"/>
        <v>0</v>
      </c>
      <c r="U441" s="113">
        <f t="shared" si="30"/>
        <v>0</v>
      </c>
      <c r="V441" s="97">
        <f t="shared" si="31"/>
        <v>-1337.7400429838624</v>
      </c>
      <c r="W441" s="109">
        <f t="shared" si="32"/>
        <v>0</v>
      </c>
    </row>
    <row r="442" spans="1:23" ht="12.75">
      <c r="A442" s="98" t="s">
        <v>495</v>
      </c>
      <c r="B442" s="180"/>
      <c r="C442" s="164"/>
      <c r="D442" s="97"/>
      <c r="E442" s="99"/>
      <c r="F442" s="97"/>
      <c r="G442" s="31"/>
      <c r="H442" s="97"/>
      <c r="I442" s="97"/>
      <c r="J442" s="31"/>
      <c r="K442" s="31"/>
      <c r="L442" s="31"/>
      <c r="M442" s="32"/>
      <c r="N442" s="32"/>
      <c r="O442" s="31"/>
      <c r="P442" s="31"/>
      <c r="Q442" s="31"/>
      <c r="R442" s="31"/>
      <c r="S442" s="31"/>
      <c r="T442" s="100">
        <f t="shared" si="29"/>
        <v>0</v>
      </c>
      <c r="U442" s="113">
        <f t="shared" si="30"/>
        <v>0</v>
      </c>
      <c r="V442" s="97">
        <f t="shared" si="31"/>
        <v>-1337.7400429838624</v>
      </c>
      <c r="W442" s="109">
        <f t="shared" si="32"/>
        <v>0</v>
      </c>
    </row>
    <row r="443" spans="1:23" ht="12.75">
      <c r="A443" s="98" t="s">
        <v>496</v>
      </c>
      <c r="B443" s="180"/>
      <c r="C443" s="164"/>
      <c r="D443" s="97"/>
      <c r="E443" s="99"/>
      <c r="F443" s="97"/>
      <c r="G443" s="31"/>
      <c r="H443" s="97"/>
      <c r="I443" s="97"/>
      <c r="J443" s="31"/>
      <c r="K443" s="31"/>
      <c r="L443" s="31"/>
      <c r="M443" s="32"/>
      <c r="N443" s="32"/>
      <c r="O443" s="31"/>
      <c r="P443" s="31"/>
      <c r="Q443" s="31"/>
      <c r="R443" s="31"/>
      <c r="S443" s="31"/>
      <c r="T443" s="100">
        <f t="shared" si="29"/>
        <v>0</v>
      </c>
      <c r="U443" s="113">
        <f t="shared" si="30"/>
        <v>0</v>
      </c>
      <c r="V443" s="97">
        <f t="shared" si="31"/>
        <v>-1337.7400429838624</v>
      </c>
      <c r="W443" s="109">
        <f t="shared" si="32"/>
        <v>0</v>
      </c>
    </row>
    <row r="444" spans="1:23" ht="12.75">
      <c r="A444" s="98" t="s">
        <v>497</v>
      </c>
      <c r="B444" s="180"/>
      <c r="C444" s="164"/>
      <c r="D444" s="97"/>
      <c r="E444" s="99"/>
      <c r="F444" s="97"/>
      <c r="G444" s="31"/>
      <c r="H444" s="97"/>
      <c r="I444" s="97"/>
      <c r="J444" s="31"/>
      <c r="K444" s="31"/>
      <c r="L444" s="31"/>
      <c r="M444" s="32"/>
      <c r="N444" s="32"/>
      <c r="O444" s="31"/>
      <c r="P444" s="31"/>
      <c r="Q444" s="31"/>
      <c r="R444" s="31"/>
      <c r="S444" s="31"/>
      <c r="T444" s="100">
        <f t="shared" si="29"/>
        <v>0</v>
      </c>
      <c r="U444" s="113">
        <f t="shared" si="30"/>
        <v>0</v>
      </c>
      <c r="V444" s="97">
        <f t="shared" si="31"/>
        <v>-1337.7400429838624</v>
      </c>
      <c r="W444" s="109">
        <f t="shared" si="32"/>
        <v>0</v>
      </c>
    </row>
    <row r="445" spans="1:23" ht="12.75">
      <c r="A445" s="98" t="s">
        <v>499</v>
      </c>
      <c r="B445" s="180"/>
      <c r="C445" s="164"/>
      <c r="D445" s="97"/>
      <c r="E445" s="99"/>
      <c r="F445" s="97"/>
      <c r="G445" s="31"/>
      <c r="H445" s="97"/>
      <c r="I445" s="97"/>
      <c r="J445" s="31"/>
      <c r="K445" s="31"/>
      <c r="L445" s="31"/>
      <c r="M445" s="32"/>
      <c r="N445" s="32"/>
      <c r="O445" s="31"/>
      <c r="P445" s="31"/>
      <c r="Q445" s="31"/>
      <c r="R445" s="31"/>
      <c r="S445" s="31"/>
      <c r="T445" s="100">
        <f t="shared" si="29"/>
        <v>0</v>
      </c>
      <c r="U445" s="113">
        <f t="shared" si="30"/>
        <v>0</v>
      </c>
      <c r="V445" s="97">
        <f t="shared" si="31"/>
        <v>-1337.7400429838624</v>
      </c>
      <c r="W445" s="109">
        <f t="shared" si="32"/>
        <v>0</v>
      </c>
    </row>
    <row r="446" spans="1:23" ht="12.75">
      <c r="A446" s="98" t="s">
        <v>500</v>
      </c>
      <c r="B446" s="180"/>
      <c r="C446" s="164"/>
      <c r="D446" s="97"/>
      <c r="E446" s="99"/>
      <c r="F446" s="97"/>
      <c r="G446" s="31"/>
      <c r="H446" s="97"/>
      <c r="I446" s="97"/>
      <c r="J446" s="31"/>
      <c r="K446" s="31"/>
      <c r="L446" s="31"/>
      <c r="M446" s="32"/>
      <c r="N446" s="32"/>
      <c r="O446" s="31"/>
      <c r="P446" s="31"/>
      <c r="Q446" s="31"/>
      <c r="R446" s="31"/>
      <c r="S446" s="31"/>
      <c r="T446" s="100">
        <f t="shared" si="29"/>
        <v>0</v>
      </c>
      <c r="U446" s="113">
        <f t="shared" si="30"/>
        <v>0</v>
      </c>
      <c r="V446" s="97">
        <f t="shared" si="31"/>
        <v>-1337.7400429838624</v>
      </c>
      <c r="W446" s="109">
        <f t="shared" si="32"/>
        <v>0</v>
      </c>
    </row>
    <row r="447" spans="1:23" ht="12.75">
      <c r="A447" s="98" t="s">
        <v>501</v>
      </c>
      <c r="B447" s="180"/>
      <c r="C447" s="164"/>
      <c r="D447" s="97"/>
      <c r="E447" s="99"/>
      <c r="F447" s="97"/>
      <c r="G447" s="31"/>
      <c r="H447" s="97"/>
      <c r="I447" s="97"/>
      <c r="J447" s="31"/>
      <c r="K447" s="31"/>
      <c r="L447" s="31"/>
      <c r="M447" s="32"/>
      <c r="N447" s="32"/>
      <c r="O447" s="31"/>
      <c r="P447" s="31"/>
      <c r="Q447" s="31"/>
      <c r="R447" s="31"/>
      <c r="S447" s="31"/>
      <c r="T447" s="100">
        <f t="shared" si="29"/>
        <v>0</v>
      </c>
      <c r="U447" s="113">
        <f t="shared" si="30"/>
        <v>0</v>
      </c>
      <c r="V447" s="97">
        <f t="shared" si="31"/>
        <v>-1337.7400429838624</v>
      </c>
      <c r="W447" s="109">
        <f t="shared" si="32"/>
        <v>0</v>
      </c>
    </row>
    <row r="448" spans="1:23" ht="12.75">
      <c r="A448" s="98" t="s">
        <v>502</v>
      </c>
      <c r="B448" s="180"/>
      <c r="C448" s="164"/>
      <c r="D448" s="97"/>
      <c r="E448" s="99"/>
      <c r="F448" s="97"/>
      <c r="G448" s="31"/>
      <c r="H448" s="97"/>
      <c r="I448" s="97"/>
      <c r="J448" s="31"/>
      <c r="K448" s="31"/>
      <c r="L448" s="31"/>
      <c r="M448" s="32"/>
      <c r="N448" s="32"/>
      <c r="O448" s="31"/>
      <c r="P448" s="31"/>
      <c r="Q448" s="31"/>
      <c r="R448" s="31"/>
      <c r="S448" s="31"/>
      <c r="T448" s="100">
        <f t="shared" si="29"/>
        <v>0</v>
      </c>
      <c r="U448" s="113">
        <f t="shared" si="30"/>
        <v>0</v>
      </c>
      <c r="V448" s="97">
        <f t="shared" si="31"/>
        <v>-1337.7400429838624</v>
      </c>
      <c r="W448" s="109">
        <f t="shared" si="32"/>
        <v>0</v>
      </c>
    </row>
    <row r="449" spans="1:23" ht="12.75">
      <c r="A449" s="98" t="s">
        <v>503</v>
      </c>
      <c r="B449" s="180"/>
      <c r="C449" s="164"/>
      <c r="D449" s="97"/>
      <c r="E449" s="99"/>
      <c r="F449" s="97"/>
      <c r="G449" s="31"/>
      <c r="H449" s="97"/>
      <c r="I449" s="97"/>
      <c r="J449" s="31"/>
      <c r="K449" s="31"/>
      <c r="L449" s="31"/>
      <c r="M449" s="32"/>
      <c r="N449" s="32"/>
      <c r="O449" s="31"/>
      <c r="P449" s="31"/>
      <c r="Q449" s="31"/>
      <c r="R449" s="31"/>
      <c r="S449" s="31"/>
      <c r="T449" s="100">
        <f t="shared" si="29"/>
        <v>0</v>
      </c>
      <c r="U449" s="113">
        <f t="shared" si="30"/>
        <v>0</v>
      </c>
      <c r="V449" s="97">
        <f t="shared" si="31"/>
        <v>-1337.7400429838624</v>
      </c>
      <c r="W449" s="109">
        <f t="shared" si="32"/>
        <v>0</v>
      </c>
    </row>
    <row r="450" spans="1:23" ht="12.75">
      <c r="A450" s="98" t="s">
        <v>504</v>
      </c>
      <c r="B450" s="180"/>
      <c r="C450" s="164"/>
      <c r="D450" s="97"/>
      <c r="E450" s="99"/>
      <c r="F450" s="97"/>
      <c r="G450" s="31"/>
      <c r="H450" s="97"/>
      <c r="I450" s="97"/>
      <c r="J450" s="31"/>
      <c r="K450" s="31"/>
      <c r="L450" s="31"/>
      <c r="M450" s="32"/>
      <c r="N450" s="32"/>
      <c r="O450" s="31"/>
      <c r="P450" s="31"/>
      <c r="Q450" s="31"/>
      <c r="R450" s="31"/>
      <c r="S450" s="31"/>
      <c r="T450" s="100">
        <f t="shared" si="29"/>
        <v>0</v>
      </c>
      <c r="U450" s="113">
        <f t="shared" si="30"/>
        <v>0</v>
      </c>
      <c r="V450" s="97">
        <f t="shared" si="31"/>
        <v>-1337.7400429838624</v>
      </c>
      <c r="W450" s="109">
        <f t="shared" si="32"/>
        <v>0</v>
      </c>
    </row>
    <row r="451" spans="1:23" ht="12.75">
      <c r="A451" s="98" t="s">
        <v>505</v>
      </c>
      <c r="B451" s="180"/>
      <c r="C451" s="164"/>
      <c r="D451" s="97"/>
      <c r="E451" s="99"/>
      <c r="F451" s="97"/>
      <c r="G451" s="31"/>
      <c r="H451" s="97"/>
      <c r="I451" s="97"/>
      <c r="J451" s="31"/>
      <c r="K451" s="31"/>
      <c r="L451" s="31"/>
      <c r="M451" s="32"/>
      <c r="N451" s="32"/>
      <c r="O451" s="31"/>
      <c r="P451" s="31"/>
      <c r="Q451" s="31"/>
      <c r="R451" s="31"/>
      <c r="S451" s="31"/>
      <c r="T451" s="100">
        <f t="shared" si="29"/>
        <v>0</v>
      </c>
      <c r="U451" s="113">
        <f t="shared" si="30"/>
        <v>0</v>
      </c>
      <c r="V451" s="97">
        <f t="shared" si="31"/>
        <v>-1337.7400429838624</v>
      </c>
      <c r="W451" s="109">
        <f t="shared" si="32"/>
        <v>0</v>
      </c>
    </row>
    <row r="452" spans="1:23" ht="12.75">
      <c r="A452" s="98" t="s">
        <v>506</v>
      </c>
      <c r="B452" s="180"/>
      <c r="C452" s="164"/>
      <c r="D452" s="97"/>
      <c r="E452" s="99"/>
      <c r="F452" s="97"/>
      <c r="G452" s="31"/>
      <c r="H452" s="97"/>
      <c r="I452" s="97"/>
      <c r="J452" s="31"/>
      <c r="K452" s="31"/>
      <c r="L452" s="31"/>
      <c r="M452" s="32"/>
      <c r="N452" s="32"/>
      <c r="O452" s="31"/>
      <c r="P452" s="31"/>
      <c r="Q452" s="31"/>
      <c r="R452" s="31"/>
      <c r="S452" s="31"/>
      <c r="T452" s="100">
        <f aca="true" t="shared" si="33" ref="T452:T474">SUM(D452:S452)</f>
        <v>0</v>
      </c>
      <c r="U452" s="113">
        <f aca="true" t="shared" si="34" ref="U452:U474">COUNTA(D452:S452)</f>
        <v>0</v>
      </c>
      <c r="V452" s="97">
        <f aca="true" t="shared" si="35" ref="V452:V474">T452-$T$5</f>
        <v>-1337.7400429838624</v>
      </c>
      <c r="W452" s="109">
        <f aca="true" t="shared" si="36" ref="W452:W474">IF((COUNTA(D452:S452)&gt;12),LARGE(D452:S452,1)+LARGE(D452:S452,2)+LARGE(D452:S452,3)+LARGE(D452:S452,4)+LARGE(D452:S452,5)+LARGE(D452:S452,6)+LARGE(D452:S452,7)+LARGE(D452:S452,8)+LARGE(D452:S452,9)+LARGE(D452:S452,10)+LARGE(D452:S452,11)+LARGE(D452:S452,12),SUM(D452:S452))</f>
        <v>0</v>
      </c>
    </row>
    <row r="453" spans="1:23" ht="12.75">
      <c r="A453" s="98" t="s">
        <v>507</v>
      </c>
      <c r="B453" s="180"/>
      <c r="C453" s="164"/>
      <c r="D453" s="97"/>
      <c r="E453" s="99"/>
      <c r="F453" s="97"/>
      <c r="G453" s="31"/>
      <c r="H453" s="97"/>
      <c r="I453" s="97"/>
      <c r="J453" s="31"/>
      <c r="K453" s="31"/>
      <c r="L453" s="31"/>
      <c r="M453" s="32"/>
      <c r="N453" s="32"/>
      <c r="O453" s="31"/>
      <c r="P453" s="31"/>
      <c r="Q453" s="31"/>
      <c r="R453" s="31"/>
      <c r="S453" s="31"/>
      <c r="T453" s="100">
        <f t="shared" si="33"/>
        <v>0</v>
      </c>
      <c r="U453" s="113">
        <f t="shared" si="34"/>
        <v>0</v>
      </c>
      <c r="V453" s="97">
        <f t="shared" si="35"/>
        <v>-1337.7400429838624</v>
      </c>
      <c r="W453" s="109">
        <f t="shared" si="36"/>
        <v>0</v>
      </c>
    </row>
    <row r="454" spans="1:23" ht="12.75">
      <c r="A454" s="98" t="s">
        <v>508</v>
      </c>
      <c r="B454" s="180"/>
      <c r="C454" s="164"/>
      <c r="D454" s="97"/>
      <c r="E454" s="99"/>
      <c r="F454" s="97"/>
      <c r="G454" s="31"/>
      <c r="H454" s="97"/>
      <c r="I454" s="97"/>
      <c r="J454" s="31"/>
      <c r="K454" s="31"/>
      <c r="L454" s="31"/>
      <c r="M454" s="32"/>
      <c r="N454" s="32"/>
      <c r="O454" s="31"/>
      <c r="P454" s="31"/>
      <c r="Q454" s="31"/>
      <c r="R454" s="31"/>
      <c r="S454" s="31"/>
      <c r="T454" s="100">
        <f t="shared" si="33"/>
        <v>0</v>
      </c>
      <c r="U454" s="113">
        <f t="shared" si="34"/>
        <v>0</v>
      </c>
      <c r="V454" s="97">
        <f t="shared" si="35"/>
        <v>-1337.7400429838624</v>
      </c>
      <c r="W454" s="109">
        <f t="shared" si="36"/>
        <v>0</v>
      </c>
    </row>
    <row r="455" spans="1:23" ht="12.75">
      <c r="A455" s="98" t="s">
        <v>509</v>
      </c>
      <c r="B455" s="180"/>
      <c r="C455" s="164"/>
      <c r="D455" s="97"/>
      <c r="E455" s="99"/>
      <c r="F455" s="97"/>
      <c r="G455" s="31"/>
      <c r="H455" s="97"/>
      <c r="I455" s="97"/>
      <c r="J455" s="31"/>
      <c r="K455" s="31"/>
      <c r="L455" s="31"/>
      <c r="M455" s="32"/>
      <c r="N455" s="32"/>
      <c r="O455" s="31"/>
      <c r="P455" s="31"/>
      <c r="Q455" s="31"/>
      <c r="R455" s="31"/>
      <c r="S455" s="31"/>
      <c r="T455" s="100">
        <f t="shared" si="33"/>
        <v>0</v>
      </c>
      <c r="U455" s="113">
        <f t="shared" si="34"/>
        <v>0</v>
      </c>
      <c r="V455" s="97">
        <f t="shared" si="35"/>
        <v>-1337.7400429838624</v>
      </c>
      <c r="W455" s="109">
        <f t="shared" si="36"/>
        <v>0</v>
      </c>
    </row>
    <row r="456" spans="1:23" ht="12.75">
      <c r="A456" s="98" t="s">
        <v>510</v>
      </c>
      <c r="B456" s="180"/>
      <c r="C456" s="164"/>
      <c r="D456" s="97"/>
      <c r="E456" s="99"/>
      <c r="F456" s="97"/>
      <c r="G456" s="31"/>
      <c r="H456" s="97"/>
      <c r="I456" s="97"/>
      <c r="J456" s="31"/>
      <c r="K456" s="31"/>
      <c r="L456" s="31"/>
      <c r="M456" s="32"/>
      <c r="N456" s="32"/>
      <c r="O456" s="31"/>
      <c r="P456" s="31"/>
      <c r="Q456" s="31"/>
      <c r="R456" s="31"/>
      <c r="S456" s="31"/>
      <c r="T456" s="100">
        <f t="shared" si="33"/>
        <v>0</v>
      </c>
      <c r="U456" s="113">
        <f t="shared" si="34"/>
        <v>0</v>
      </c>
      <c r="V456" s="97">
        <f t="shared" si="35"/>
        <v>-1337.7400429838624</v>
      </c>
      <c r="W456" s="109">
        <f t="shared" si="36"/>
        <v>0</v>
      </c>
    </row>
    <row r="457" spans="1:23" ht="12.75">
      <c r="A457" s="98" t="s">
        <v>511</v>
      </c>
      <c r="B457" s="180"/>
      <c r="C457" s="164"/>
      <c r="D457" s="97"/>
      <c r="E457" s="99"/>
      <c r="F457" s="97"/>
      <c r="G457" s="31"/>
      <c r="H457" s="97"/>
      <c r="I457" s="97"/>
      <c r="J457" s="31"/>
      <c r="K457" s="31"/>
      <c r="L457" s="31"/>
      <c r="M457" s="32"/>
      <c r="N457" s="32"/>
      <c r="O457" s="31"/>
      <c r="P457" s="31"/>
      <c r="Q457" s="31"/>
      <c r="R457" s="31"/>
      <c r="S457" s="31"/>
      <c r="T457" s="100">
        <f t="shared" si="33"/>
        <v>0</v>
      </c>
      <c r="U457" s="113">
        <f t="shared" si="34"/>
        <v>0</v>
      </c>
      <c r="V457" s="97">
        <f t="shared" si="35"/>
        <v>-1337.7400429838624</v>
      </c>
      <c r="W457" s="109">
        <f t="shared" si="36"/>
        <v>0</v>
      </c>
    </row>
    <row r="458" spans="1:23" ht="12.75">
      <c r="A458" s="98" t="s">
        <v>512</v>
      </c>
      <c r="B458" s="180"/>
      <c r="C458" s="164"/>
      <c r="D458" s="97"/>
      <c r="E458" s="99"/>
      <c r="F458" s="97"/>
      <c r="G458" s="31"/>
      <c r="H458" s="97"/>
      <c r="I458" s="97"/>
      <c r="J458" s="31"/>
      <c r="K458" s="31"/>
      <c r="L458" s="31"/>
      <c r="M458" s="32"/>
      <c r="N458" s="32"/>
      <c r="O458" s="31"/>
      <c r="P458" s="31"/>
      <c r="Q458" s="31"/>
      <c r="R458" s="31"/>
      <c r="S458" s="31"/>
      <c r="T458" s="100">
        <f t="shared" si="33"/>
        <v>0</v>
      </c>
      <c r="U458" s="113">
        <f t="shared" si="34"/>
        <v>0</v>
      </c>
      <c r="V458" s="97">
        <f t="shared" si="35"/>
        <v>-1337.7400429838624</v>
      </c>
      <c r="W458" s="109">
        <f t="shared" si="36"/>
        <v>0</v>
      </c>
    </row>
    <row r="459" spans="1:23" ht="12.75">
      <c r="A459" s="98" t="s">
        <v>513</v>
      </c>
      <c r="B459" s="180"/>
      <c r="C459" s="164"/>
      <c r="D459" s="97"/>
      <c r="E459" s="99"/>
      <c r="F459" s="97"/>
      <c r="G459" s="31"/>
      <c r="H459" s="97"/>
      <c r="I459" s="97"/>
      <c r="J459" s="31"/>
      <c r="K459" s="31"/>
      <c r="L459" s="31"/>
      <c r="M459" s="32"/>
      <c r="N459" s="32"/>
      <c r="O459" s="31"/>
      <c r="P459" s="31"/>
      <c r="Q459" s="31"/>
      <c r="R459" s="31"/>
      <c r="S459" s="31"/>
      <c r="T459" s="100">
        <f t="shared" si="33"/>
        <v>0</v>
      </c>
      <c r="U459" s="113">
        <f t="shared" si="34"/>
        <v>0</v>
      </c>
      <c r="V459" s="97">
        <f t="shared" si="35"/>
        <v>-1337.7400429838624</v>
      </c>
      <c r="W459" s="109">
        <f t="shared" si="36"/>
        <v>0</v>
      </c>
    </row>
    <row r="460" spans="1:23" ht="12.75">
      <c r="A460" s="98" t="s">
        <v>514</v>
      </c>
      <c r="B460" s="180"/>
      <c r="C460" s="164"/>
      <c r="D460" s="97"/>
      <c r="E460" s="99"/>
      <c r="F460" s="97"/>
      <c r="G460" s="31"/>
      <c r="H460" s="97"/>
      <c r="I460" s="97"/>
      <c r="J460" s="31"/>
      <c r="K460" s="31"/>
      <c r="L460" s="31"/>
      <c r="M460" s="32"/>
      <c r="N460" s="32"/>
      <c r="O460" s="31"/>
      <c r="P460" s="31"/>
      <c r="Q460" s="31"/>
      <c r="R460" s="31"/>
      <c r="S460" s="31"/>
      <c r="T460" s="100">
        <f t="shared" si="33"/>
        <v>0</v>
      </c>
      <c r="U460" s="113">
        <f t="shared" si="34"/>
        <v>0</v>
      </c>
      <c r="V460" s="97">
        <f t="shared" si="35"/>
        <v>-1337.7400429838624</v>
      </c>
      <c r="W460" s="109">
        <f t="shared" si="36"/>
        <v>0</v>
      </c>
    </row>
    <row r="461" spans="1:23" ht="12.75">
      <c r="A461" s="98" t="s">
        <v>515</v>
      </c>
      <c r="B461" s="180"/>
      <c r="C461" s="164"/>
      <c r="D461" s="97"/>
      <c r="E461" s="99"/>
      <c r="F461" s="97"/>
      <c r="G461" s="31"/>
      <c r="H461" s="97"/>
      <c r="I461" s="97"/>
      <c r="J461" s="31"/>
      <c r="K461" s="31"/>
      <c r="L461" s="31"/>
      <c r="M461" s="32"/>
      <c r="N461" s="32"/>
      <c r="O461" s="31"/>
      <c r="P461" s="31"/>
      <c r="Q461" s="31"/>
      <c r="R461" s="31"/>
      <c r="S461" s="31"/>
      <c r="T461" s="100">
        <f t="shared" si="33"/>
        <v>0</v>
      </c>
      <c r="U461" s="113">
        <f t="shared" si="34"/>
        <v>0</v>
      </c>
      <c r="V461" s="97">
        <f t="shared" si="35"/>
        <v>-1337.7400429838624</v>
      </c>
      <c r="W461" s="109">
        <f t="shared" si="36"/>
        <v>0</v>
      </c>
    </row>
    <row r="462" spans="1:23" ht="12.75">
      <c r="A462" s="98" t="s">
        <v>516</v>
      </c>
      <c r="B462" s="180"/>
      <c r="C462" s="164"/>
      <c r="D462" s="97"/>
      <c r="E462" s="99"/>
      <c r="F462" s="97"/>
      <c r="G462" s="31"/>
      <c r="H462" s="97"/>
      <c r="I462" s="97"/>
      <c r="J462" s="31"/>
      <c r="K462" s="31"/>
      <c r="L462" s="31"/>
      <c r="M462" s="32"/>
      <c r="N462" s="32"/>
      <c r="O462" s="31"/>
      <c r="P462" s="31"/>
      <c r="Q462" s="31"/>
      <c r="R462" s="31"/>
      <c r="S462" s="31"/>
      <c r="T462" s="100">
        <f t="shared" si="33"/>
        <v>0</v>
      </c>
      <c r="U462" s="113">
        <f t="shared" si="34"/>
        <v>0</v>
      </c>
      <c r="V462" s="97">
        <f t="shared" si="35"/>
        <v>-1337.7400429838624</v>
      </c>
      <c r="W462" s="109">
        <f t="shared" si="36"/>
        <v>0</v>
      </c>
    </row>
    <row r="463" spans="1:23" ht="12.75">
      <c r="A463" s="98" t="s">
        <v>517</v>
      </c>
      <c r="B463" s="180"/>
      <c r="C463" s="164"/>
      <c r="D463" s="97"/>
      <c r="E463" s="99"/>
      <c r="F463" s="97"/>
      <c r="G463" s="31"/>
      <c r="H463" s="97"/>
      <c r="I463" s="97"/>
      <c r="J463" s="31"/>
      <c r="K463" s="31"/>
      <c r="L463" s="31"/>
      <c r="M463" s="32"/>
      <c r="N463" s="32"/>
      <c r="O463" s="31"/>
      <c r="P463" s="31"/>
      <c r="Q463" s="31"/>
      <c r="R463" s="31"/>
      <c r="S463" s="31"/>
      <c r="T463" s="100">
        <f t="shared" si="33"/>
        <v>0</v>
      </c>
      <c r="U463" s="113">
        <f t="shared" si="34"/>
        <v>0</v>
      </c>
      <c r="V463" s="97">
        <f t="shared" si="35"/>
        <v>-1337.7400429838624</v>
      </c>
      <c r="W463" s="109">
        <f t="shared" si="36"/>
        <v>0</v>
      </c>
    </row>
    <row r="464" spans="1:23" ht="12.75">
      <c r="A464" s="98" t="s">
        <v>518</v>
      </c>
      <c r="B464" s="180"/>
      <c r="C464" s="164"/>
      <c r="D464" s="97"/>
      <c r="E464" s="99"/>
      <c r="F464" s="97"/>
      <c r="G464" s="31"/>
      <c r="H464" s="97"/>
      <c r="I464" s="97"/>
      <c r="J464" s="31"/>
      <c r="K464" s="31"/>
      <c r="L464" s="31"/>
      <c r="M464" s="32"/>
      <c r="N464" s="32"/>
      <c r="O464" s="31"/>
      <c r="P464" s="31"/>
      <c r="Q464" s="31"/>
      <c r="R464" s="31"/>
      <c r="S464" s="31"/>
      <c r="T464" s="100">
        <f t="shared" si="33"/>
        <v>0</v>
      </c>
      <c r="U464" s="113">
        <f t="shared" si="34"/>
        <v>0</v>
      </c>
      <c r="V464" s="97">
        <f t="shared" si="35"/>
        <v>-1337.7400429838624</v>
      </c>
      <c r="W464" s="109">
        <f t="shared" si="36"/>
        <v>0</v>
      </c>
    </row>
    <row r="465" spans="1:23" ht="12.75">
      <c r="A465" s="98" t="s">
        <v>519</v>
      </c>
      <c r="B465" s="180"/>
      <c r="C465" s="164"/>
      <c r="D465" s="97"/>
      <c r="E465" s="99"/>
      <c r="F465" s="97"/>
      <c r="G465" s="31"/>
      <c r="H465" s="97"/>
      <c r="I465" s="97"/>
      <c r="J465" s="31"/>
      <c r="K465" s="31"/>
      <c r="L465" s="31"/>
      <c r="M465" s="32"/>
      <c r="N465" s="32"/>
      <c r="O465" s="31"/>
      <c r="P465" s="31"/>
      <c r="Q465" s="31"/>
      <c r="R465" s="31"/>
      <c r="S465" s="31"/>
      <c r="T465" s="100">
        <f t="shared" si="33"/>
        <v>0</v>
      </c>
      <c r="U465" s="113">
        <f t="shared" si="34"/>
        <v>0</v>
      </c>
      <c r="V465" s="97">
        <f t="shared" si="35"/>
        <v>-1337.7400429838624</v>
      </c>
      <c r="W465" s="109">
        <f t="shared" si="36"/>
        <v>0</v>
      </c>
    </row>
    <row r="466" spans="1:23" ht="12.75">
      <c r="A466" s="98" t="s">
        <v>520</v>
      </c>
      <c r="B466" s="180"/>
      <c r="C466" s="164"/>
      <c r="D466" s="97"/>
      <c r="E466" s="99"/>
      <c r="F466" s="97"/>
      <c r="G466" s="31"/>
      <c r="H466" s="97"/>
      <c r="I466" s="97"/>
      <c r="J466" s="31"/>
      <c r="K466" s="31"/>
      <c r="L466" s="31"/>
      <c r="M466" s="32"/>
      <c r="N466" s="32"/>
      <c r="O466" s="31"/>
      <c r="P466" s="31"/>
      <c r="Q466" s="31"/>
      <c r="R466" s="31"/>
      <c r="S466" s="31"/>
      <c r="T466" s="100">
        <f t="shared" si="33"/>
        <v>0</v>
      </c>
      <c r="U466" s="113">
        <f t="shared" si="34"/>
        <v>0</v>
      </c>
      <c r="V466" s="97">
        <f t="shared" si="35"/>
        <v>-1337.7400429838624</v>
      </c>
      <c r="W466" s="109">
        <f t="shared" si="36"/>
        <v>0</v>
      </c>
    </row>
    <row r="467" spans="1:23" ht="12.75">
      <c r="A467" s="98" t="s">
        <v>521</v>
      </c>
      <c r="B467" s="180"/>
      <c r="C467" s="164"/>
      <c r="D467" s="97"/>
      <c r="E467" s="99"/>
      <c r="F467" s="97"/>
      <c r="G467" s="31"/>
      <c r="H467" s="97"/>
      <c r="I467" s="97"/>
      <c r="J467" s="31"/>
      <c r="K467" s="31"/>
      <c r="L467" s="31"/>
      <c r="M467" s="32"/>
      <c r="N467" s="32"/>
      <c r="O467" s="31"/>
      <c r="P467" s="31"/>
      <c r="Q467" s="31"/>
      <c r="R467" s="31"/>
      <c r="S467" s="31"/>
      <c r="T467" s="100">
        <f t="shared" si="33"/>
        <v>0</v>
      </c>
      <c r="U467" s="113">
        <f t="shared" si="34"/>
        <v>0</v>
      </c>
      <c r="V467" s="97">
        <f t="shared" si="35"/>
        <v>-1337.7400429838624</v>
      </c>
      <c r="W467" s="109">
        <f t="shared" si="36"/>
        <v>0</v>
      </c>
    </row>
    <row r="468" spans="1:23" ht="12.75">
      <c r="A468" s="98" t="s">
        <v>522</v>
      </c>
      <c r="B468" s="180"/>
      <c r="C468" s="164"/>
      <c r="D468" s="97"/>
      <c r="E468" s="99"/>
      <c r="F468" s="97"/>
      <c r="G468" s="31"/>
      <c r="H468" s="97"/>
      <c r="I468" s="97"/>
      <c r="J468" s="31"/>
      <c r="K468" s="31"/>
      <c r="L468" s="31"/>
      <c r="M468" s="32"/>
      <c r="N468" s="32"/>
      <c r="O468" s="31"/>
      <c r="P468" s="31"/>
      <c r="Q468" s="31"/>
      <c r="R468" s="31"/>
      <c r="S468" s="31"/>
      <c r="T468" s="100">
        <f t="shared" si="33"/>
        <v>0</v>
      </c>
      <c r="U468" s="113">
        <f t="shared" si="34"/>
        <v>0</v>
      </c>
      <c r="V468" s="97">
        <f t="shared" si="35"/>
        <v>-1337.7400429838624</v>
      </c>
      <c r="W468" s="109">
        <f t="shared" si="36"/>
        <v>0</v>
      </c>
    </row>
    <row r="469" spans="1:23" ht="12.75">
      <c r="A469" s="98" t="s">
        <v>523</v>
      </c>
      <c r="B469" s="180"/>
      <c r="C469" s="164"/>
      <c r="D469" s="97"/>
      <c r="E469" s="99"/>
      <c r="F469" s="97"/>
      <c r="G469" s="31"/>
      <c r="H469" s="97"/>
      <c r="I469" s="97"/>
      <c r="J469" s="31"/>
      <c r="K469" s="31"/>
      <c r="L469" s="31"/>
      <c r="M469" s="32"/>
      <c r="N469" s="32"/>
      <c r="O469" s="31"/>
      <c r="P469" s="31"/>
      <c r="Q469" s="31"/>
      <c r="R469" s="31"/>
      <c r="S469" s="31"/>
      <c r="T469" s="100">
        <f t="shared" si="33"/>
        <v>0</v>
      </c>
      <c r="U469" s="113">
        <f t="shared" si="34"/>
        <v>0</v>
      </c>
      <c r="V469" s="97">
        <f t="shared" si="35"/>
        <v>-1337.7400429838624</v>
      </c>
      <c r="W469" s="109">
        <f t="shared" si="36"/>
        <v>0</v>
      </c>
    </row>
    <row r="470" spans="1:23" ht="12.75">
      <c r="A470" s="98" t="s">
        <v>524</v>
      </c>
      <c r="B470" s="180"/>
      <c r="C470" s="164"/>
      <c r="D470" s="97"/>
      <c r="E470" s="99"/>
      <c r="F470" s="97"/>
      <c r="G470" s="31"/>
      <c r="H470" s="97"/>
      <c r="I470" s="97"/>
      <c r="J470" s="31"/>
      <c r="K470" s="31"/>
      <c r="L470" s="31"/>
      <c r="M470" s="32"/>
      <c r="N470" s="32"/>
      <c r="O470" s="31"/>
      <c r="P470" s="31"/>
      <c r="Q470" s="31"/>
      <c r="R470" s="31"/>
      <c r="S470" s="31"/>
      <c r="T470" s="100">
        <f t="shared" si="33"/>
        <v>0</v>
      </c>
      <c r="U470" s="113">
        <f t="shared" si="34"/>
        <v>0</v>
      </c>
      <c r="V470" s="97">
        <f t="shared" si="35"/>
        <v>-1337.7400429838624</v>
      </c>
      <c r="W470" s="109">
        <f t="shared" si="36"/>
        <v>0</v>
      </c>
    </row>
    <row r="471" spans="1:23" ht="12.75">
      <c r="A471" s="98" t="s">
        <v>525</v>
      </c>
      <c r="B471" s="180"/>
      <c r="C471" s="164"/>
      <c r="D471" s="97"/>
      <c r="E471" s="99"/>
      <c r="F471" s="97"/>
      <c r="G471" s="31"/>
      <c r="H471" s="97"/>
      <c r="I471" s="97"/>
      <c r="J471" s="31"/>
      <c r="K471" s="31"/>
      <c r="L471" s="31"/>
      <c r="M471" s="32"/>
      <c r="N471" s="32"/>
      <c r="O471" s="31"/>
      <c r="P471" s="31"/>
      <c r="Q471" s="31"/>
      <c r="R471" s="31"/>
      <c r="S471" s="31"/>
      <c r="T471" s="100">
        <f t="shared" si="33"/>
        <v>0</v>
      </c>
      <c r="U471" s="113">
        <f t="shared" si="34"/>
        <v>0</v>
      </c>
      <c r="V471" s="97">
        <f t="shared" si="35"/>
        <v>-1337.7400429838624</v>
      </c>
      <c r="W471" s="109">
        <f t="shared" si="36"/>
        <v>0</v>
      </c>
    </row>
    <row r="472" spans="1:23" ht="12.75">
      <c r="A472" s="98" t="s">
        <v>526</v>
      </c>
      <c r="B472" s="180"/>
      <c r="C472" s="164"/>
      <c r="D472" s="97"/>
      <c r="E472" s="99"/>
      <c r="F472" s="97"/>
      <c r="G472" s="31"/>
      <c r="H472" s="97"/>
      <c r="I472" s="97"/>
      <c r="J472" s="31"/>
      <c r="K472" s="31"/>
      <c r="L472" s="31"/>
      <c r="M472" s="32"/>
      <c r="N472" s="32"/>
      <c r="O472" s="31"/>
      <c r="P472" s="31"/>
      <c r="Q472" s="31"/>
      <c r="R472" s="31"/>
      <c r="S472" s="31"/>
      <c r="T472" s="100">
        <f t="shared" si="33"/>
        <v>0</v>
      </c>
      <c r="U472" s="113">
        <f t="shared" si="34"/>
        <v>0</v>
      </c>
      <c r="V472" s="97">
        <f t="shared" si="35"/>
        <v>-1337.7400429838624</v>
      </c>
      <c r="W472" s="109">
        <f t="shared" si="36"/>
        <v>0</v>
      </c>
    </row>
    <row r="473" spans="1:23" ht="12.75">
      <c r="A473" s="98" t="s">
        <v>527</v>
      </c>
      <c r="B473" s="180"/>
      <c r="C473" s="164"/>
      <c r="D473" s="97"/>
      <c r="E473" s="99"/>
      <c r="F473" s="97"/>
      <c r="G473" s="31"/>
      <c r="H473" s="97"/>
      <c r="I473" s="97"/>
      <c r="J473" s="31"/>
      <c r="K473" s="31"/>
      <c r="L473" s="31"/>
      <c r="M473" s="32"/>
      <c r="N473" s="32"/>
      <c r="O473" s="31"/>
      <c r="P473" s="31"/>
      <c r="Q473" s="31"/>
      <c r="R473" s="31"/>
      <c r="S473" s="31"/>
      <c r="T473" s="100">
        <f t="shared" si="33"/>
        <v>0</v>
      </c>
      <c r="U473" s="113">
        <f t="shared" si="34"/>
        <v>0</v>
      </c>
      <c r="V473" s="97">
        <f t="shared" si="35"/>
        <v>-1337.7400429838624</v>
      </c>
      <c r="W473" s="109">
        <f t="shared" si="36"/>
        <v>0</v>
      </c>
    </row>
    <row r="474" spans="1:23" ht="12.75">
      <c r="A474" s="98" t="s">
        <v>528</v>
      </c>
      <c r="B474" s="180"/>
      <c r="C474" s="164"/>
      <c r="D474" s="97"/>
      <c r="E474" s="99"/>
      <c r="F474" s="97"/>
      <c r="G474" s="31"/>
      <c r="H474" s="97"/>
      <c r="I474" s="97"/>
      <c r="J474" s="31"/>
      <c r="K474" s="31"/>
      <c r="L474" s="31"/>
      <c r="M474" s="32"/>
      <c r="N474" s="32"/>
      <c r="O474" s="31"/>
      <c r="P474" s="31"/>
      <c r="Q474" s="31"/>
      <c r="R474" s="31"/>
      <c r="S474" s="31"/>
      <c r="T474" s="100">
        <f t="shared" si="33"/>
        <v>0</v>
      </c>
      <c r="U474" s="113">
        <f t="shared" si="34"/>
        <v>0</v>
      </c>
      <c r="V474" s="97">
        <f t="shared" si="35"/>
        <v>-1337.7400429838624</v>
      </c>
      <c r="W474" s="109">
        <f t="shared" si="36"/>
        <v>0</v>
      </c>
    </row>
    <row r="475" spans="1:23" ht="12.75">
      <c r="A475" s="98" t="s">
        <v>529</v>
      </c>
      <c r="B475" s="180"/>
      <c r="C475" s="164"/>
      <c r="D475" s="97"/>
      <c r="E475" s="99"/>
      <c r="F475" s="97"/>
      <c r="G475" s="31"/>
      <c r="H475" s="97"/>
      <c r="I475" s="97"/>
      <c r="J475" s="31"/>
      <c r="K475" s="31"/>
      <c r="L475" s="31"/>
      <c r="M475" s="32"/>
      <c r="N475" s="32"/>
      <c r="O475" s="31"/>
      <c r="P475" s="31"/>
      <c r="Q475" s="31"/>
      <c r="R475" s="31"/>
      <c r="S475" s="31"/>
      <c r="T475" s="100"/>
      <c r="U475" s="113"/>
      <c r="V475" s="97"/>
      <c r="W475" s="109"/>
    </row>
    <row r="476" spans="1:23" ht="12.75">
      <c r="A476" s="98" t="s">
        <v>530</v>
      </c>
      <c r="B476" s="180"/>
      <c r="C476" s="164"/>
      <c r="D476" s="97"/>
      <c r="E476" s="99"/>
      <c r="F476" s="97"/>
      <c r="G476" s="31"/>
      <c r="H476" s="97"/>
      <c r="I476" s="97"/>
      <c r="J476" s="31"/>
      <c r="K476" s="31"/>
      <c r="L476" s="31"/>
      <c r="M476" s="32"/>
      <c r="N476" s="32"/>
      <c r="O476" s="31"/>
      <c r="P476" s="31"/>
      <c r="Q476" s="31"/>
      <c r="R476" s="31"/>
      <c r="S476" s="31"/>
      <c r="T476" s="100">
        <f aca="true" t="shared" si="37" ref="T476:T485">SUM(D476:S476)</f>
        <v>0</v>
      </c>
      <c r="U476" s="113">
        <f aca="true" t="shared" si="38" ref="U476:U485">COUNTA(D476:S476)</f>
        <v>0</v>
      </c>
      <c r="V476" s="97">
        <f aca="true" t="shared" si="39" ref="V476:V485">T476-$T$5</f>
        <v>-1337.7400429838624</v>
      </c>
      <c r="W476" s="109">
        <f aca="true" t="shared" si="40" ref="W476:W485">IF((COUNTA(D476:S476)&gt;12),LARGE(D476:S476,1)+LARGE(D476:S476,2)+LARGE(D476:S476,3)+LARGE(D476:S476,4)+LARGE(D476:S476,5)+LARGE(D476:S476,6)+LARGE(D476:S476,7)+LARGE(D476:S476,8)+LARGE(D476:S476,9)+LARGE(D476:S476,10)+LARGE(D476:S476,11)+LARGE(D476:S476,12),SUM(D476:S476))</f>
        <v>0</v>
      </c>
    </row>
    <row r="477" spans="1:23" ht="12.75">
      <c r="A477" s="98" t="s">
        <v>531</v>
      </c>
      <c r="B477" s="180"/>
      <c r="C477" s="164"/>
      <c r="D477" s="97"/>
      <c r="E477" s="99"/>
      <c r="F477" s="97"/>
      <c r="G477" s="31"/>
      <c r="H477" s="97"/>
      <c r="I477" s="97"/>
      <c r="J477" s="31"/>
      <c r="K477" s="31"/>
      <c r="L477" s="31"/>
      <c r="M477" s="32"/>
      <c r="N477" s="32"/>
      <c r="O477" s="31"/>
      <c r="P477" s="31"/>
      <c r="Q477" s="31"/>
      <c r="R477" s="31"/>
      <c r="S477" s="31"/>
      <c r="T477" s="100">
        <f t="shared" si="37"/>
        <v>0</v>
      </c>
      <c r="U477" s="113">
        <f t="shared" si="38"/>
        <v>0</v>
      </c>
      <c r="V477" s="97">
        <f t="shared" si="39"/>
        <v>-1337.7400429838624</v>
      </c>
      <c r="W477" s="109">
        <f t="shared" si="40"/>
        <v>0</v>
      </c>
    </row>
    <row r="478" spans="1:23" ht="12.75">
      <c r="A478" s="98" t="s">
        <v>532</v>
      </c>
      <c r="B478" s="180"/>
      <c r="C478" s="164"/>
      <c r="D478" s="97"/>
      <c r="E478" s="99"/>
      <c r="F478" s="97"/>
      <c r="G478" s="31"/>
      <c r="H478" s="97"/>
      <c r="I478" s="97"/>
      <c r="J478" s="31"/>
      <c r="K478" s="31"/>
      <c r="L478" s="31"/>
      <c r="M478" s="32"/>
      <c r="N478" s="32"/>
      <c r="O478" s="31"/>
      <c r="P478" s="31"/>
      <c r="Q478" s="31"/>
      <c r="R478" s="31"/>
      <c r="S478" s="31"/>
      <c r="T478" s="100">
        <f t="shared" si="37"/>
        <v>0</v>
      </c>
      <c r="U478" s="113">
        <f t="shared" si="38"/>
        <v>0</v>
      </c>
      <c r="V478" s="97">
        <f t="shared" si="39"/>
        <v>-1337.7400429838624</v>
      </c>
      <c r="W478" s="109">
        <f t="shared" si="40"/>
        <v>0</v>
      </c>
    </row>
    <row r="479" spans="1:23" ht="12.75">
      <c r="A479" s="98" t="s">
        <v>533</v>
      </c>
      <c r="B479" s="180"/>
      <c r="C479" s="164"/>
      <c r="D479" s="97"/>
      <c r="E479" s="99"/>
      <c r="F479" s="97"/>
      <c r="G479" s="31"/>
      <c r="H479" s="97"/>
      <c r="I479" s="97"/>
      <c r="J479" s="31"/>
      <c r="K479" s="31"/>
      <c r="L479" s="31"/>
      <c r="M479" s="32"/>
      <c r="N479" s="32"/>
      <c r="O479" s="31"/>
      <c r="P479" s="31"/>
      <c r="Q479" s="31"/>
      <c r="R479" s="31"/>
      <c r="S479" s="31"/>
      <c r="T479" s="100">
        <f t="shared" si="37"/>
        <v>0</v>
      </c>
      <c r="U479" s="113">
        <f t="shared" si="38"/>
        <v>0</v>
      </c>
      <c r="V479" s="97">
        <f t="shared" si="39"/>
        <v>-1337.7400429838624</v>
      </c>
      <c r="W479" s="109">
        <f t="shared" si="40"/>
        <v>0</v>
      </c>
    </row>
    <row r="480" spans="1:23" ht="12.75">
      <c r="A480" s="98" t="s">
        <v>534</v>
      </c>
      <c r="B480" s="180"/>
      <c r="C480" s="164"/>
      <c r="D480" s="97"/>
      <c r="E480" s="99"/>
      <c r="F480" s="97"/>
      <c r="G480" s="31"/>
      <c r="H480" s="97"/>
      <c r="I480" s="97"/>
      <c r="J480" s="31"/>
      <c r="K480" s="31"/>
      <c r="L480" s="31"/>
      <c r="M480" s="32"/>
      <c r="N480" s="32"/>
      <c r="O480" s="31"/>
      <c r="P480" s="31"/>
      <c r="Q480" s="31"/>
      <c r="R480" s="31"/>
      <c r="S480" s="31"/>
      <c r="T480" s="100">
        <f t="shared" si="37"/>
        <v>0</v>
      </c>
      <c r="U480" s="113">
        <f t="shared" si="38"/>
        <v>0</v>
      </c>
      <c r="V480" s="97">
        <f t="shared" si="39"/>
        <v>-1337.7400429838624</v>
      </c>
      <c r="W480" s="109">
        <f t="shared" si="40"/>
        <v>0</v>
      </c>
    </row>
    <row r="481" spans="1:23" ht="12.75">
      <c r="A481" s="98" t="s">
        <v>535</v>
      </c>
      <c r="B481" s="180"/>
      <c r="C481" s="164"/>
      <c r="D481" s="97"/>
      <c r="E481" s="99"/>
      <c r="F481" s="97"/>
      <c r="G481" s="31"/>
      <c r="H481" s="97"/>
      <c r="I481" s="97"/>
      <c r="J481" s="31"/>
      <c r="K481" s="31"/>
      <c r="L481" s="31"/>
      <c r="M481" s="32"/>
      <c r="N481" s="32"/>
      <c r="O481" s="31"/>
      <c r="P481" s="31"/>
      <c r="Q481" s="31"/>
      <c r="R481" s="31"/>
      <c r="S481" s="31"/>
      <c r="T481" s="100">
        <f t="shared" si="37"/>
        <v>0</v>
      </c>
      <c r="U481" s="113">
        <f t="shared" si="38"/>
        <v>0</v>
      </c>
      <c r="V481" s="97">
        <f t="shared" si="39"/>
        <v>-1337.7400429838624</v>
      </c>
      <c r="W481" s="109">
        <f t="shared" si="40"/>
        <v>0</v>
      </c>
    </row>
    <row r="482" spans="1:23" ht="12.75">
      <c r="A482" s="98" t="s">
        <v>536</v>
      </c>
      <c r="B482" s="180"/>
      <c r="C482" s="164"/>
      <c r="D482" s="97"/>
      <c r="E482" s="99"/>
      <c r="F482" s="97"/>
      <c r="G482" s="31"/>
      <c r="H482" s="97"/>
      <c r="I482" s="97"/>
      <c r="J482" s="31"/>
      <c r="K482" s="31"/>
      <c r="L482" s="31"/>
      <c r="M482" s="32"/>
      <c r="N482" s="32"/>
      <c r="O482" s="31"/>
      <c r="P482" s="31"/>
      <c r="Q482" s="31"/>
      <c r="R482" s="31"/>
      <c r="S482" s="31"/>
      <c r="T482" s="100">
        <f t="shared" si="37"/>
        <v>0</v>
      </c>
      <c r="U482" s="113">
        <f t="shared" si="38"/>
        <v>0</v>
      </c>
      <c r="V482" s="97">
        <f t="shared" si="39"/>
        <v>-1337.7400429838624</v>
      </c>
      <c r="W482" s="109">
        <f t="shared" si="40"/>
        <v>0</v>
      </c>
    </row>
    <row r="483" spans="1:23" ht="12.75">
      <c r="A483" s="98" t="s">
        <v>537</v>
      </c>
      <c r="B483" s="180"/>
      <c r="C483" s="164"/>
      <c r="D483" s="97"/>
      <c r="E483" s="99"/>
      <c r="F483" s="97"/>
      <c r="G483" s="31"/>
      <c r="H483" s="97"/>
      <c r="I483" s="97"/>
      <c r="J483" s="31"/>
      <c r="K483" s="31"/>
      <c r="L483" s="31"/>
      <c r="M483" s="32"/>
      <c r="N483" s="32"/>
      <c r="O483" s="31"/>
      <c r="P483" s="31"/>
      <c r="Q483" s="31"/>
      <c r="R483" s="31"/>
      <c r="S483" s="31"/>
      <c r="T483" s="100">
        <f t="shared" si="37"/>
        <v>0</v>
      </c>
      <c r="U483" s="113">
        <f t="shared" si="38"/>
        <v>0</v>
      </c>
      <c r="V483" s="97">
        <f t="shared" si="39"/>
        <v>-1337.7400429838624</v>
      </c>
      <c r="W483" s="109">
        <f t="shared" si="40"/>
        <v>0</v>
      </c>
    </row>
    <row r="484" spans="1:23" ht="12.75">
      <c r="A484" s="98" t="s">
        <v>538</v>
      </c>
      <c r="B484" s="180"/>
      <c r="C484" s="164"/>
      <c r="D484" s="97"/>
      <c r="E484" s="99"/>
      <c r="F484" s="97"/>
      <c r="G484" s="31"/>
      <c r="H484" s="97"/>
      <c r="I484" s="97"/>
      <c r="J484" s="31"/>
      <c r="K484" s="31"/>
      <c r="L484" s="31"/>
      <c r="M484" s="32"/>
      <c r="N484" s="32"/>
      <c r="O484" s="31"/>
      <c r="P484" s="31"/>
      <c r="Q484" s="31"/>
      <c r="R484" s="31"/>
      <c r="S484" s="31"/>
      <c r="T484" s="100">
        <f t="shared" si="37"/>
        <v>0</v>
      </c>
      <c r="U484" s="113">
        <f t="shared" si="38"/>
        <v>0</v>
      </c>
      <c r="V484" s="97">
        <f t="shared" si="39"/>
        <v>-1337.7400429838624</v>
      </c>
      <c r="W484" s="109">
        <f t="shared" si="40"/>
        <v>0</v>
      </c>
    </row>
    <row r="485" spans="1:23" ht="12.75">
      <c r="A485" s="98" t="s">
        <v>539</v>
      </c>
      <c r="B485" s="180"/>
      <c r="C485" s="164"/>
      <c r="D485" s="97"/>
      <c r="E485" s="99"/>
      <c r="F485" s="97"/>
      <c r="G485" s="31"/>
      <c r="H485" s="97"/>
      <c r="I485" s="97"/>
      <c r="J485" s="31"/>
      <c r="K485" s="31"/>
      <c r="L485" s="31"/>
      <c r="M485" s="32"/>
      <c r="N485" s="32"/>
      <c r="O485" s="31"/>
      <c r="P485" s="31"/>
      <c r="Q485" s="31"/>
      <c r="R485" s="31"/>
      <c r="S485" s="31"/>
      <c r="T485" s="100">
        <f t="shared" si="37"/>
        <v>0</v>
      </c>
      <c r="U485" s="113">
        <f t="shared" si="38"/>
        <v>0</v>
      </c>
      <c r="V485" s="97">
        <f t="shared" si="39"/>
        <v>-1337.7400429838624</v>
      </c>
      <c r="W485" s="109">
        <f t="shared" si="40"/>
        <v>0</v>
      </c>
    </row>
    <row r="486" spans="1:23" ht="12.75">
      <c r="A486" s="98" t="s">
        <v>540</v>
      </c>
      <c r="B486" s="180"/>
      <c r="C486" s="164"/>
      <c r="D486" s="97"/>
      <c r="E486" s="99"/>
      <c r="F486" s="97"/>
      <c r="G486" s="31"/>
      <c r="H486" s="97"/>
      <c r="I486" s="97"/>
      <c r="J486" s="31"/>
      <c r="K486" s="31"/>
      <c r="L486" s="31"/>
      <c r="M486" s="32"/>
      <c r="N486" s="32"/>
      <c r="O486" s="31"/>
      <c r="P486" s="31"/>
      <c r="Q486" s="31"/>
      <c r="R486" s="31"/>
      <c r="S486" s="31"/>
      <c r="T486" s="100">
        <f aca="true" t="shared" si="41" ref="T486:T539">SUM(D486:S486)</f>
        <v>0</v>
      </c>
      <c r="U486" s="113">
        <f aca="true" t="shared" si="42" ref="U486:U539">COUNTA(D486:S486)</f>
        <v>0</v>
      </c>
      <c r="V486" s="97">
        <f aca="true" t="shared" si="43" ref="V486:V539">T486-$T$5</f>
        <v>-1337.7400429838624</v>
      </c>
      <c r="W486" s="109">
        <f aca="true" t="shared" si="44" ref="W486:W539">IF((COUNTA(D486:S486)&gt;12),LARGE(D486:S486,1)+LARGE(D486:S486,2)+LARGE(D486:S486,3)+LARGE(D486:S486,4)+LARGE(D486:S486,5)+LARGE(D486:S486,6)+LARGE(D486:S486,7)+LARGE(D486:S486,8)+LARGE(D486:S486,9)+LARGE(D486:S486,10)+LARGE(D486:S486,11)+LARGE(D486:S486,12),SUM(D486:S486))</f>
        <v>0</v>
      </c>
    </row>
    <row r="487" spans="1:23" ht="12.75">
      <c r="A487" s="98" t="s">
        <v>541</v>
      </c>
      <c r="B487" s="180"/>
      <c r="C487" s="164"/>
      <c r="D487" s="97"/>
      <c r="E487" s="99"/>
      <c r="F487" s="97"/>
      <c r="G487" s="31"/>
      <c r="H487" s="97"/>
      <c r="I487" s="97"/>
      <c r="J487" s="31"/>
      <c r="K487" s="31"/>
      <c r="L487" s="31"/>
      <c r="M487" s="32"/>
      <c r="N487" s="32"/>
      <c r="O487" s="31"/>
      <c r="P487" s="31"/>
      <c r="Q487" s="31"/>
      <c r="R487" s="31"/>
      <c r="S487" s="31"/>
      <c r="T487" s="100">
        <f t="shared" si="41"/>
        <v>0</v>
      </c>
      <c r="U487" s="113">
        <f t="shared" si="42"/>
        <v>0</v>
      </c>
      <c r="V487" s="97">
        <f t="shared" si="43"/>
        <v>-1337.7400429838624</v>
      </c>
      <c r="W487" s="109">
        <f t="shared" si="44"/>
        <v>0</v>
      </c>
    </row>
    <row r="488" spans="1:23" ht="12.75">
      <c r="A488" s="98" t="s">
        <v>542</v>
      </c>
      <c r="B488" s="180"/>
      <c r="C488" s="164"/>
      <c r="D488" s="97"/>
      <c r="E488" s="99"/>
      <c r="F488" s="97"/>
      <c r="G488" s="31"/>
      <c r="H488" s="97"/>
      <c r="I488" s="97"/>
      <c r="J488" s="31"/>
      <c r="K488" s="31"/>
      <c r="L488" s="31"/>
      <c r="M488" s="32"/>
      <c r="N488" s="32"/>
      <c r="O488" s="31"/>
      <c r="P488" s="31"/>
      <c r="Q488" s="31"/>
      <c r="R488" s="31"/>
      <c r="S488" s="31"/>
      <c r="T488" s="100">
        <f t="shared" si="41"/>
        <v>0</v>
      </c>
      <c r="U488" s="113">
        <f t="shared" si="42"/>
        <v>0</v>
      </c>
      <c r="V488" s="97">
        <f t="shared" si="43"/>
        <v>-1337.7400429838624</v>
      </c>
      <c r="W488" s="109">
        <f t="shared" si="44"/>
        <v>0</v>
      </c>
    </row>
    <row r="489" spans="1:23" ht="12.75">
      <c r="A489" s="98" t="s">
        <v>543</v>
      </c>
      <c r="B489" s="180"/>
      <c r="C489" s="164"/>
      <c r="D489" s="97"/>
      <c r="E489" s="99"/>
      <c r="F489" s="97"/>
      <c r="G489" s="31"/>
      <c r="H489" s="97"/>
      <c r="I489" s="97"/>
      <c r="J489" s="31"/>
      <c r="K489" s="31"/>
      <c r="L489" s="31"/>
      <c r="M489" s="32"/>
      <c r="N489" s="32"/>
      <c r="O489" s="31"/>
      <c r="P489" s="31"/>
      <c r="Q489" s="31"/>
      <c r="R489" s="31"/>
      <c r="S489" s="31"/>
      <c r="T489" s="100">
        <f t="shared" si="41"/>
        <v>0</v>
      </c>
      <c r="U489" s="113">
        <f t="shared" si="42"/>
        <v>0</v>
      </c>
      <c r="V489" s="97">
        <f t="shared" si="43"/>
        <v>-1337.7400429838624</v>
      </c>
      <c r="W489" s="109">
        <f t="shared" si="44"/>
        <v>0</v>
      </c>
    </row>
    <row r="490" spans="1:23" ht="12.75">
      <c r="A490" s="98" t="s">
        <v>544</v>
      </c>
      <c r="B490" s="180"/>
      <c r="C490" s="164"/>
      <c r="D490" s="97"/>
      <c r="E490" s="99"/>
      <c r="F490" s="97"/>
      <c r="G490" s="31"/>
      <c r="H490" s="97"/>
      <c r="I490" s="97"/>
      <c r="J490" s="31"/>
      <c r="K490" s="31"/>
      <c r="L490" s="31"/>
      <c r="M490" s="32"/>
      <c r="N490" s="32"/>
      <c r="O490" s="31"/>
      <c r="P490" s="31"/>
      <c r="Q490" s="31"/>
      <c r="R490" s="31"/>
      <c r="S490" s="31"/>
      <c r="T490" s="100">
        <f t="shared" si="41"/>
        <v>0</v>
      </c>
      <c r="U490" s="113">
        <f t="shared" si="42"/>
        <v>0</v>
      </c>
      <c r="V490" s="97">
        <f t="shared" si="43"/>
        <v>-1337.7400429838624</v>
      </c>
      <c r="W490" s="109">
        <f t="shared" si="44"/>
        <v>0</v>
      </c>
    </row>
    <row r="491" spans="1:23" ht="12.75">
      <c r="A491" s="98" t="s">
        <v>545</v>
      </c>
      <c r="B491" s="180"/>
      <c r="C491" s="164"/>
      <c r="D491" s="97"/>
      <c r="E491" s="99"/>
      <c r="F491" s="97"/>
      <c r="G491" s="31"/>
      <c r="H491" s="97"/>
      <c r="I491" s="97"/>
      <c r="J491" s="31"/>
      <c r="K491" s="31"/>
      <c r="L491" s="31"/>
      <c r="M491" s="32"/>
      <c r="N491" s="32"/>
      <c r="O491" s="31"/>
      <c r="P491" s="31"/>
      <c r="Q491" s="31"/>
      <c r="R491" s="31"/>
      <c r="S491" s="31"/>
      <c r="T491" s="100">
        <f t="shared" si="41"/>
        <v>0</v>
      </c>
      <c r="U491" s="113">
        <f t="shared" si="42"/>
        <v>0</v>
      </c>
      <c r="V491" s="97">
        <f t="shared" si="43"/>
        <v>-1337.7400429838624</v>
      </c>
      <c r="W491" s="109">
        <f t="shared" si="44"/>
        <v>0</v>
      </c>
    </row>
    <row r="492" spans="1:23" ht="12.75">
      <c r="A492" s="98" t="s">
        <v>546</v>
      </c>
      <c r="B492" s="180"/>
      <c r="C492" s="164"/>
      <c r="D492" s="97"/>
      <c r="E492" s="99"/>
      <c r="F492" s="97"/>
      <c r="G492" s="31"/>
      <c r="H492" s="97"/>
      <c r="I492" s="97"/>
      <c r="J492" s="31"/>
      <c r="K492" s="31"/>
      <c r="L492" s="31"/>
      <c r="M492" s="32"/>
      <c r="N492" s="32"/>
      <c r="O492" s="31"/>
      <c r="P492" s="31"/>
      <c r="Q492" s="31"/>
      <c r="R492" s="31"/>
      <c r="S492" s="31"/>
      <c r="T492" s="100">
        <f t="shared" si="41"/>
        <v>0</v>
      </c>
      <c r="U492" s="113">
        <f t="shared" si="42"/>
        <v>0</v>
      </c>
      <c r="V492" s="97">
        <f t="shared" si="43"/>
        <v>-1337.7400429838624</v>
      </c>
      <c r="W492" s="109">
        <f t="shared" si="44"/>
        <v>0</v>
      </c>
    </row>
    <row r="493" spans="1:23" ht="12.75">
      <c r="A493" s="98" t="s">
        <v>547</v>
      </c>
      <c r="B493" s="180"/>
      <c r="C493" s="164"/>
      <c r="D493" s="97"/>
      <c r="E493" s="99"/>
      <c r="F493" s="97"/>
      <c r="G493" s="31"/>
      <c r="H493" s="97"/>
      <c r="I493" s="97"/>
      <c r="J493" s="31"/>
      <c r="K493" s="31"/>
      <c r="L493" s="31"/>
      <c r="M493" s="32"/>
      <c r="N493" s="32"/>
      <c r="O493" s="31"/>
      <c r="P493" s="31"/>
      <c r="Q493" s="31"/>
      <c r="R493" s="31"/>
      <c r="S493" s="31"/>
      <c r="T493" s="100">
        <f t="shared" si="41"/>
        <v>0</v>
      </c>
      <c r="U493" s="113">
        <f t="shared" si="42"/>
        <v>0</v>
      </c>
      <c r="V493" s="97">
        <f t="shared" si="43"/>
        <v>-1337.7400429838624</v>
      </c>
      <c r="W493" s="109">
        <f t="shared" si="44"/>
        <v>0</v>
      </c>
    </row>
    <row r="494" spans="1:23" ht="12.75">
      <c r="A494" s="98" t="s">
        <v>548</v>
      </c>
      <c r="B494" s="180"/>
      <c r="C494" s="164"/>
      <c r="D494" s="97"/>
      <c r="E494" s="99"/>
      <c r="F494" s="97"/>
      <c r="G494" s="31"/>
      <c r="H494" s="97"/>
      <c r="I494" s="97"/>
      <c r="J494" s="31"/>
      <c r="K494" s="31"/>
      <c r="L494" s="31"/>
      <c r="M494" s="32"/>
      <c r="N494" s="32"/>
      <c r="O494" s="31"/>
      <c r="P494" s="31"/>
      <c r="Q494" s="31"/>
      <c r="R494" s="31"/>
      <c r="S494" s="31"/>
      <c r="T494" s="100">
        <f t="shared" si="41"/>
        <v>0</v>
      </c>
      <c r="U494" s="113">
        <f t="shared" si="42"/>
        <v>0</v>
      </c>
      <c r="V494" s="97">
        <f t="shared" si="43"/>
        <v>-1337.7400429838624</v>
      </c>
      <c r="W494" s="109">
        <f t="shared" si="44"/>
        <v>0</v>
      </c>
    </row>
    <row r="495" spans="1:23" ht="12.75">
      <c r="A495" s="98" t="s">
        <v>549</v>
      </c>
      <c r="B495" s="180"/>
      <c r="C495" s="164"/>
      <c r="D495" s="97"/>
      <c r="E495" s="99"/>
      <c r="F495" s="97"/>
      <c r="G495" s="31"/>
      <c r="H495" s="97"/>
      <c r="I495" s="97"/>
      <c r="J495" s="31"/>
      <c r="K495" s="31"/>
      <c r="L495" s="31"/>
      <c r="M495" s="32"/>
      <c r="N495" s="32"/>
      <c r="O495" s="31"/>
      <c r="P495" s="31"/>
      <c r="Q495" s="31"/>
      <c r="R495" s="31"/>
      <c r="S495" s="31"/>
      <c r="T495" s="100">
        <f t="shared" si="41"/>
        <v>0</v>
      </c>
      <c r="U495" s="113">
        <f t="shared" si="42"/>
        <v>0</v>
      </c>
      <c r="V495" s="97">
        <f t="shared" si="43"/>
        <v>-1337.7400429838624</v>
      </c>
      <c r="W495" s="109">
        <f t="shared" si="44"/>
        <v>0</v>
      </c>
    </row>
    <row r="496" spans="1:23" ht="12.75">
      <c r="A496" s="98" t="s">
        <v>550</v>
      </c>
      <c r="B496" s="180"/>
      <c r="C496" s="164"/>
      <c r="D496" s="97"/>
      <c r="E496" s="99"/>
      <c r="F496" s="97"/>
      <c r="G496" s="31"/>
      <c r="H496" s="97"/>
      <c r="I496" s="97"/>
      <c r="J496" s="31"/>
      <c r="K496" s="31"/>
      <c r="L496" s="31"/>
      <c r="M496" s="32"/>
      <c r="N496" s="32"/>
      <c r="O496" s="31"/>
      <c r="P496" s="31"/>
      <c r="Q496" s="31"/>
      <c r="R496" s="31"/>
      <c r="S496" s="31"/>
      <c r="T496" s="100">
        <f t="shared" si="41"/>
        <v>0</v>
      </c>
      <c r="U496" s="113">
        <f t="shared" si="42"/>
        <v>0</v>
      </c>
      <c r="V496" s="97">
        <f t="shared" si="43"/>
        <v>-1337.7400429838624</v>
      </c>
      <c r="W496" s="109">
        <f t="shared" si="44"/>
        <v>0</v>
      </c>
    </row>
    <row r="497" spans="1:23" ht="12.75">
      <c r="A497" s="98" t="s">
        <v>551</v>
      </c>
      <c r="B497" s="180"/>
      <c r="C497" s="164"/>
      <c r="D497" s="97"/>
      <c r="E497" s="99"/>
      <c r="F497" s="97"/>
      <c r="G497" s="31"/>
      <c r="H497" s="97"/>
      <c r="I497" s="97"/>
      <c r="J497" s="31"/>
      <c r="K497" s="31"/>
      <c r="L497" s="31"/>
      <c r="M497" s="32"/>
      <c r="N497" s="32"/>
      <c r="O497" s="31"/>
      <c r="P497" s="31"/>
      <c r="Q497" s="31"/>
      <c r="R497" s="31"/>
      <c r="S497" s="31"/>
      <c r="T497" s="100">
        <f t="shared" si="41"/>
        <v>0</v>
      </c>
      <c r="U497" s="113">
        <f t="shared" si="42"/>
        <v>0</v>
      </c>
      <c r="V497" s="97">
        <f t="shared" si="43"/>
        <v>-1337.7400429838624</v>
      </c>
      <c r="W497" s="109">
        <f t="shared" si="44"/>
        <v>0</v>
      </c>
    </row>
    <row r="498" spans="1:23" ht="12.75">
      <c r="A498" s="98" t="s">
        <v>552</v>
      </c>
      <c r="B498" s="180"/>
      <c r="C498" s="164"/>
      <c r="D498" s="97"/>
      <c r="E498" s="99"/>
      <c r="F498" s="97"/>
      <c r="G498" s="31"/>
      <c r="H498" s="97"/>
      <c r="I498" s="97"/>
      <c r="J498" s="31"/>
      <c r="K498" s="31"/>
      <c r="L498" s="31"/>
      <c r="M498" s="32"/>
      <c r="N498" s="32"/>
      <c r="O498" s="31"/>
      <c r="P498" s="31"/>
      <c r="Q498" s="31"/>
      <c r="R498" s="31"/>
      <c r="S498" s="31"/>
      <c r="T498" s="100">
        <f t="shared" si="41"/>
        <v>0</v>
      </c>
      <c r="U498" s="113">
        <f t="shared" si="42"/>
        <v>0</v>
      </c>
      <c r="V498" s="97">
        <f t="shared" si="43"/>
        <v>-1337.7400429838624</v>
      </c>
      <c r="W498" s="109">
        <f t="shared" si="44"/>
        <v>0</v>
      </c>
    </row>
    <row r="499" spans="1:23" ht="12.75">
      <c r="A499" s="98" t="s">
        <v>553</v>
      </c>
      <c r="B499" s="180"/>
      <c r="C499" s="164"/>
      <c r="D499" s="97"/>
      <c r="E499" s="99"/>
      <c r="F499" s="97"/>
      <c r="G499" s="31"/>
      <c r="H499" s="97"/>
      <c r="I499" s="97"/>
      <c r="J499" s="31"/>
      <c r="K499" s="31"/>
      <c r="L499" s="31"/>
      <c r="M499" s="32"/>
      <c r="N499" s="32"/>
      <c r="O499" s="31"/>
      <c r="P499" s="31"/>
      <c r="Q499" s="31"/>
      <c r="R499" s="31"/>
      <c r="S499" s="31"/>
      <c r="T499" s="100">
        <f t="shared" si="41"/>
        <v>0</v>
      </c>
      <c r="U499" s="113">
        <f t="shared" si="42"/>
        <v>0</v>
      </c>
      <c r="V499" s="97">
        <f t="shared" si="43"/>
        <v>-1337.7400429838624</v>
      </c>
      <c r="W499" s="109">
        <f t="shared" si="44"/>
        <v>0</v>
      </c>
    </row>
    <row r="500" spans="1:23" ht="12.75">
      <c r="A500" s="98" t="s">
        <v>554</v>
      </c>
      <c r="B500" s="180"/>
      <c r="C500" s="164"/>
      <c r="D500" s="97"/>
      <c r="E500" s="99"/>
      <c r="F500" s="97"/>
      <c r="G500" s="31"/>
      <c r="H500" s="97"/>
      <c r="I500" s="97"/>
      <c r="J500" s="31"/>
      <c r="K500" s="31"/>
      <c r="L500" s="31"/>
      <c r="M500" s="32"/>
      <c r="N500" s="32"/>
      <c r="O500" s="31"/>
      <c r="P500" s="31"/>
      <c r="Q500" s="31"/>
      <c r="R500" s="31"/>
      <c r="S500" s="31"/>
      <c r="T500" s="100">
        <f t="shared" si="41"/>
        <v>0</v>
      </c>
      <c r="U500" s="113">
        <f t="shared" si="42"/>
        <v>0</v>
      </c>
      <c r="V500" s="97">
        <f t="shared" si="43"/>
        <v>-1337.7400429838624</v>
      </c>
      <c r="W500" s="109">
        <f t="shared" si="44"/>
        <v>0</v>
      </c>
    </row>
    <row r="501" spans="1:23" ht="12.75">
      <c r="A501" s="98" t="s">
        <v>555</v>
      </c>
      <c r="B501" s="180"/>
      <c r="C501" s="164"/>
      <c r="D501" s="97"/>
      <c r="E501" s="99"/>
      <c r="F501" s="97"/>
      <c r="G501" s="31"/>
      <c r="H501" s="97"/>
      <c r="I501" s="97"/>
      <c r="J501" s="31"/>
      <c r="K501" s="31"/>
      <c r="L501" s="31"/>
      <c r="M501" s="32"/>
      <c r="N501" s="32"/>
      <c r="O501" s="31"/>
      <c r="P501" s="31"/>
      <c r="Q501" s="31"/>
      <c r="R501" s="31"/>
      <c r="S501" s="31"/>
      <c r="T501" s="100">
        <f t="shared" si="41"/>
        <v>0</v>
      </c>
      <c r="U501" s="113">
        <f t="shared" si="42"/>
        <v>0</v>
      </c>
      <c r="V501" s="97">
        <f t="shared" si="43"/>
        <v>-1337.7400429838624</v>
      </c>
      <c r="W501" s="109">
        <f t="shared" si="44"/>
        <v>0</v>
      </c>
    </row>
    <row r="502" spans="1:23" ht="12.75">
      <c r="A502" s="98" t="s">
        <v>556</v>
      </c>
      <c r="B502" s="180"/>
      <c r="C502" s="164"/>
      <c r="D502" s="97"/>
      <c r="E502" s="99"/>
      <c r="F502" s="97"/>
      <c r="G502" s="31"/>
      <c r="H502" s="97"/>
      <c r="I502" s="97"/>
      <c r="J502" s="31"/>
      <c r="K502" s="31"/>
      <c r="L502" s="31"/>
      <c r="M502" s="32"/>
      <c r="N502" s="32"/>
      <c r="O502" s="31"/>
      <c r="P502" s="31"/>
      <c r="Q502" s="31"/>
      <c r="R502" s="31"/>
      <c r="S502" s="31"/>
      <c r="T502" s="100">
        <f t="shared" si="41"/>
        <v>0</v>
      </c>
      <c r="U502" s="113">
        <f t="shared" si="42"/>
        <v>0</v>
      </c>
      <c r="V502" s="97">
        <f t="shared" si="43"/>
        <v>-1337.7400429838624</v>
      </c>
      <c r="W502" s="109">
        <f t="shared" si="44"/>
        <v>0</v>
      </c>
    </row>
    <row r="503" spans="1:23" ht="12.75">
      <c r="A503" s="98" t="s">
        <v>557</v>
      </c>
      <c r="B503" s="180"/>
      <c r="C503" s="164"/>
      <c r="D503" s="97"/>
      <c r="E503" s="99"/>
      <c r="F503" s="97"/>
      <c r="G503" s="31"/>
      <c r="H503" s="97"/>
      <c r="I503" s="97"/>
      <c r="J503" s="31"/>
      <c r="K503" s="31"/>
      <c r="L503" s="31"/>
      <c r="M503" s="32"/>
      <c r="N503" s="32"/>
      <c r="O503" s="31"/>
      <c r="P503" s="31"/>
      <c r="Q503" s="31"/>
      <c r="R503" s="31"/>
      <c r="S503" s="31"/>
      <c r="T503" s="100">
        <f t="shared" si="41"/>
        <v>0</v>
      </c>
      <c r="U503" s="113">
        <f t="shared" si="42"/>
        <v>0</v>
      </c>
      <c r="V503" s="97">
        <f t="shared" si="43"/>
        <v>-1337.7400429838624</v>
      </c>
      <c r="W503" s="109">
        <f t="shared" si="44"/>
        <v>0</v>
      </c>
    </row>
    <row r="504" spans="1:23" ht="12.75">
      <c r="A504" s="98" t="s">
        <v>558</v>
      </c>
      <c r="B504" s="180"/>
      <c r="C504" s="164"/>
      <c r="D504" s="97"/>
      <c r="E504" s="99"/>
      <c r="F504" s="97"/>
      <c r="G504" s="31"/>
      <c r="H504" s="97"/>
      <c r="I504" s="97"/>
      <c r="J504" s="31"/>
      <c r="K504" s="31"/>
      <c r="L504" s="31"/>
      <c r="M504" s="32"/>
      <c r="N504" s="32"/>
      <c r="O504" s="31"/>
      <c r="P504" s="31"/>
      <c r="Q504" s="31"/>
      <c r="R504" s="31"/>
      <c r="S504" s="31"/>
      <c r="T504" s="100">
        <f t="shared" si="41"/>
        <v>0</v>
      </c>
      <c r="U504" s="113">
        <f t="shared" si="42"/>
        <v>0</v>
      </c>
      <c r="V504" s="97">
        <f t="shared" si="43"/>
        <v>-1337.7400429838624</v>
      </c>
      <c r="W504" s="109">
        <f t="shared" si="44"/>
        <v>0</v>
      </c>
    </row>
    <row r="505" spans="1:23" ht="12.75">
      <c r="A505" s="98" t="s">
        <v>559</v>
      </c>
      <c r="B505" s="180"/>
      <c r="C505" s="164"/>
      <c r="D505" s="97"/>
      <c r="E505" s="99"/>
      <c r="F505" s="97"/>
      <c r="G505" s="31"/>
      <c r="H505" s="97"/>
      <c r="I505" s="97"/>
      <c r="J505" s="31"/>
      <c r="K505" s="31"/>
      <c r="L505" s="31"/>
      <c r="M505" s="32"/>
      <c r="N505" s="32"/>
      <c r="O505" s="31"/>
      <c r="P505" s="31"/>
      <c r="Q505" s="31"/>
      <c r="R505" s="31"/>
      <c r="S505" s="31"/>
      <c r="T505" s="100">
        <f t="shared" si="41"/>
        <v>0</v>
      </c>
      <c r="U505" s="113">
        <f t="shared" si="42"/>
        <v>0</v>
      </c>
      <c r="V505" s="97">
        <f t="shared" si="43"/>
        <v>-1337.7400429838624</v>
      </c>
      <c r="W505" s="109">
        <f t="shared" si="44"/>
        <v>0</v>
      </c>
    </row>
    <row r="506" spans="1:23" ht="12.75">
      <c r="A506" s="98" t="s">
        <v>560</v>
      </c>
      <c r="B506" s="180"/>
      <c r="C506" s="164"/>
      <c r="D506" s="97"/>
      <c r="E506" s="99"/>
      <c r="F506" s="97"/>
      <c r="G506" s="31"/>
      <c r="H506" s="97"/>
      <c r="I506" s="97"/>
      <c r="J506" s="31"/>
      <c r="K506" s="31"/>
      <c r="L506" s="31"/>
      <c r="M506" s="32"/>
      <c r="N506" s="32"/>
      <c r="O506" s="31"/>
      <c r="P506" s="31"/>
      <c r="Q506" s="31"/>
      <c r="R506" s="31"/>
      <c r="S506" s="31"/>
      <c r="T506" s="100">
        <f t="shared" si="41"/>
        <v>0</v>
      </c>
      <c r="U506" s="113">
        <f t="shared" si="42"/>
        <v>0</v>
      </c>
      <c r="V506" s="97">
        <f t="shared" si="43"/>
        <v>-1337.7400429838624</v>
      </c>
      <c r="W506" s="109">
        <f t="shared" si="44"/>
        <v>0</v>
      </c>
    </row>
    <row r="507" spans="1:23" ht="12.75">
      <c r="A507" s="98" t="s">
        <v>561</v>
      </c>
      <c r="B507" s="180"/>
      <c r="C507" s="164"/>
      <c r="D507" s="97"/>
      <c r="E507" s="99"/>
      <c r="F507" s="97"/>
      <c r="G507" s="31"/>
      <c r="H507" s="97"/>
      <c r="I507" s="97"/>
      <c r="J507" s="31"/>
      <c r="K507" s="31"/>
      <c r="L507" s="31"/>
      <c r="M507" s="32"/>
      <c r="N507" s="32"/>
      <c r="O507" s="31"/>
      <c r="P507" s="31"/>
      <c r="Q507" s="31"/>
      <c r="R507" s="31"/>
      <c r="S507" s="31"/>
      <c r="T507" s="100">
        <f t="shared" si="41"/>
        <v>0</v>
      </c>
      <c r="U507" s="113">
        <f t="shared" si="42"/>
        <v>0</v>
      </c>
      <c r="V507" s="97">
        <f t="shared" si="43"/>
        <v>-1337.7400429838624</v>
      </c>
      <c r="W507" s="109">
        <f t="shared" si="44"/>
        <v>0</v>
      </c>
    </row>
    <row r="508" spans="1:23" ht="12.75">
      <c r="A508" s="98" t="s">
        <v>562</v>
      </c>
      <c r="B508" s="180"/>
      <c r="C508" s="164"/>
      <c r="D508" s="97"/>
      <c r="E508" s="99"/>
      <c r="F508" s="97"/>
      <c r="G508" s="31"/>
      <c r="H508" s="97"/>
      <c r="I508" s="97"/>
      <c r="J508" s="31"/>
      <c r="K508" s="31"/>
      <c r="L508" s="31"/>
      <c r="M508" s="32"/>
      <c r="N508" s="32"/>
      <c r="O508" s="31"/>
      <c r="P508" s="31"/>
      <c r="Q508" s="31"/>
      <c r="R508" s="31"/>
      <c r="S508" s="31"/>
      <c r="T508" s="100">
        <f t="shared" si="41"/>
        <v>0</v>
      </c>
      <c r="U508" s="113">
        <f t="shared" si="42"/>
        <v>0</v>
      </c>
      <c r="V508" s="97">
        <f t="shared" si="43"/>
        <v>-1337.7400429838624</v>
      </c>
      <c r="W508" s="109">
        <f t="shared" si="44"/>
        <v>0</v>
      </c>
    </row>
    <row r="509" spans="1:23" ht="12.75">
      <c r="A509" s="98" t="s">
        <v>932</v>
      </c>
      <c r="B509" s="180"/>
      <c r="C509" s="164"/>
      <c r="D509" s="97"/>
      <c r="E509" s="99"/>
      <c r="F509" s="97"/>
      <c r="G509" s="31"/>
      <c r="H509" s="97"/>
      <c r="I509" s="97"/>
      <c r="J509" s="31"/>
      <c r="K509" s="31"/>
      <c r="L509" s="31"/>
      <c r="M509" s="32"/>
      <c r="N509" s="32"/>
      <c r="O509" s="31"/>
      <c r="P509" s="31"/>
      <c r="Q509" s="31"/>
      <c r="R509" s="31"/>
      <c r="S509" s="31"/>
      <c r="T509" s="100">
        <f t="shared" si="41"/>
        <v>0</v>
      </c>
      <c r="U509" s="113">
        <f t="shared" si="42"/>
        <v>0</v>
      </c>
      <c r="V509" s="97">
        <f t="shared" si="43"/>
        <v>-1337.7400429838624</v>
      </c>
      <c r="W509" s="109">
        <f t="shared" si="44"/>
        <v>0</v>
      </c>
    </row>
    <row r="510" spans="1:23" ht="12.75">
      <c r="A510" s="98" t="s">
        <v>563</v>
      </c>
      <c r="B510" s="180"/>
      <c r="C510" s="164"/>
      <c r="D510" s="97"/>
      <c r="E510" s="99"/>
      <c r="F510" s="97"/>
      <c r="G510" s="31"/>
      <c r="H510" s="97"/>
      <c r="I510" s="97"/>
      <c r="J510" s="31"/>
      <c r="K510" s="31"/>
      <c r="L510" s="31"/>
      <c r="M510" s="32"/>
      <c r="N510" s="32"/>
      <c r="O510" s="31"/>
      <c r="P510" s="31"/>
      <c r="Q510" s="31"/>
      <c r="R510" s="31"/>
      <c r="S510" s="31"/>
      <c r="T510" s="100">
        <f t="shared" si="41"/>
        <v>0</v>
      </c>
      <c r="U510" s="113">
        <f t="shared" si="42"/>
        <v>0</v>
      </c>
      <c r="V510" s="97">
        <f t="shared" si="43"/>
        <v>-1337.7400429838624</v>
      </c>
      <c r="W510" s="109">
        <f t="shared" si="44"/>
        <v>0</v>
      </c>
    </row>
    <row r="511" spans="1:23" ht="12.75">
      <c r="A511" s="98" t="s">
        <v>564</v>
      </c>
      <c r="B511" s="180"/>
      <c r="C511" s="164"/>
      <c r="D511" s="97"/>
      <c r="E511" s="99"/>
      <c r="F511" s="97"/>
      <c r="G511" s="31"/>
      <c r="H511" s="97"/>
      <c r="I511" s="97"/>
      <c r="J511" s="31"/>
      <c r="K511" s="31"/>
      <c r="L511" s="31"/>
      <c r="M511" s="32"/>
      <c r="N511" s="32"/>
      <c r="O511" s="31"/>
      <c r="P511" s="31"/>
      <c r="Q511" s="31"/>
      <c r="R511" s="31"/>
      <c r="S511" s="31"/>
      <c r="T511" s="100">
        <f t="shared" si="41"/>
        <v>0</v>
      </c>
      <c r="U511" s="113">
        <f t="shared" si="42"/>
        <v>0</v>
      </c>
      <c r="V511" s="97">
        <f t="shared" si="43"/>
        <v>-1337.7400429838624</v>
      </c>
      <c r="W511" s="109">
        <f t="shared" si="44"/>
        <v>0</v>
      </c>
    </row>
    <row r="512" spans="1:23" ht="12.75">
      <c r="A512" s="98" t="s">
        <v>565</v>
      </c>
      <c r="B512" s="180"/>
      <c r="C512" s="164"/>
      <c r="D512" s="97"/>
      <c r="E512" s="99"/>
      <c r="F512" s="97"/>
      <c r="G512" s="31"/>
      <c r="H512" s="97"/>
      <c r="I512" s="97"/>
      <c r="J512" s="31"/>
      <c r="K512" s="31"/>
      <c r="L512" s="31"/>
      <c r="M512" s="32"/>
      <c r="N512" s="32"/>
      <c r="O512" s="31"/>
      <c r="P512" s="31"/>
      <c r="Q512" s="31"/>
      <c r="R512" s="31"/>
      <c r="S512" s="31"/>
      <c r="T512" s="100">
        <f t="shared" si="41"/>
        <v>0</v>
      </c>
      <c r="U512" s="113">
        <f t="shared" si="42"/>
        <v>0</v>
      </c>
      <c r="V512" s="97">
        <f t="shared" si="43"/>
        <v>-1337.7400429838624</v>
      </c>
      <c r="W512" s="109">
        <f t="shared" si="44"/>
        <v>0</v>
      </c>
    </row>
    <row r="513" spans="1:23" ht="12.75">
      <c r="A513" s="98" t="s">
        <v>566</v>
      </c>
      <c r="B513" s="180"/>
      <c r="C513" s="164"/>
      <c r="D513" s="97"/>
      <c r="E513" s="99"/>
      <c r="F513" s="97"/>
      <c r="G513" s="31"/>
      <c r="H513" s="97"/>
      <c r="I513" s="97"/>
      <c r="J513" s="31"/>
      <c r="K513" s="31"/>
      <c r="L513" s="31"/>
      <c r="M513" s="32"/>
      <c r="N513" s="32"/>
      <c r="O513" s="31"/>
      <c r="P513" s="31"/>
      <c r="Q513" s="31"/>
      <c r="R513" s="31"/>
      <c r="S513" s="31"/>
      <c r="T513" s="100">
        <f t="shared" si="41"/>
        <v>0</v>
      </c>
      <c r="U513" s="113">
        <f t="shared" si="42"/>
        <v>0</v>
      </c>
      <c r="V513" s="97">
        <f t="shared" si="43"/>
        <v>-1337.7400429838624</v>
      </c>
      <c r="W513" s="109">
        <f t="shared" si="44"/>
        <v>0</v>
      </c>
    </row>
    <row r="514" spans="1:23" ht="12.75">
      <c r="A514" s="98" t="s">
        <v>567</v>
      </c>
      <c r="B514" s="180"/>
      <c r="C514" s="164"/>
      <c r="D514" s="97"/>
      <c r="E514" s="99"/>
      <c r="F514" s="97"/>
      <c r="G514" s="31"/>
      <c r="H514" s="97"/>
      <c r="I514" s="97"/>
      <c r="J514" s="31"/>
      <c r="K514" s="31"/>
      <c r="L514" s="31"/>
      <c r="M514" s="32"/>
      <c r="N514" s="32"/>
      <c r="O514" s="31"/>
      <c r="P514" s="31"/>
      <c r="Q514" s="31"/>
      <c r="R514" s="31"/>
      <c r="S514" s="31"/>
      <c r="T514" s="100">
        <f t="shared" si="41"/>
        <v>0</v>
      </c>
      <c r="U514" s="113">
        <f t="shared" si="42"/>
        <v>0</v>
      </c>
      <c r="V514" s="97">
        <f t="shared" si="43"/>
        <v>-1337.7400429838624</v>
      </c>
      <c r="W514" s="109">
        <f t="shared" si="44"/>
        <v>0</v>
      </c>
    </row>
    <row r="515" spans="1:23" ht="12.75">
      <c r="A515" s="98" t="s">
        <v>568</v>
      </c>
      <c r="B515" s="180"/>
      <c r="C515" s="164"/>
      <c r="D515" s="97"/>
      <c r="E515" s="99"/>
      <c r="F515" s="97"/>
      <c r="G515" s="31"/>
      <c r="H515" s="97"/>
      <c r="I515" s="97"/>
      <c r="J515" s="31"/>
      <c r="K515" s="31"/>
      <c r="L515" s="31"/>
      <c r="M515" s="32"/>
      <c r="N515" s="32"/>
      <c r="O515" s="31"/>
      <c r="P515" s="31"/>
      <c r="Q515" s="31"/>
      <c r="R515" s="31"/>
      <c r="S515" s="31"/>
      <c r="T515" s="100">
        <f t="shared" si="41"/>
        <v>0</v>
      </c>
      <c r="U515" s="113">
        <f t="shared" si="42"/>
        <v>0</v>
      </c>
      <c r="V515" s="97">
        <f t="shared" si="43"/>
        <v>-1337.7400429838624</v>
      </c>
      <c r="W515" s="109">
        <f t="shared" si="44"/>
        <v>0</v>
      </c>
    </row>
    <row r="516" spans="1:23" ht="12.75">
      <c r="A516" s="98" t="s">
        <v>569</v>
      </c>
      <c r="B516" s="180"/>
      <c r="C516" s="164"/>
      <c r="D516" s="97"/>
      <c r="E516" s="99"/>
      <c r="F516" s="97"/>
      <c r="G516" s="31"/>
      <c r="H516" s="97"/>
      <c r="I516" s="97"/>
      <c r="J516" s="31"/>
      <c r="K516" s="31"/>
      <c r="L516" s="31"/>
      <c r="M516" s="32"/>
      <c r="N516" s="32"/>
      <c r="O516" s="31"/>
      <c r="P516" s="31"/>
      <c r="Q516" s="31"/>
      <c r="R516" s="31"/>
      <c r="S516" s="31"/>
      <c r="T516" s="100">
        <f t="shared" si="41"/>
        <v>0</v>
      </c>
      <c r="U516" s="113">
        <f t="shared" si="42"/>
        <v>0</v>
      </c>
      <c r="V516" s="97">
        <f t="shared" si="43"/>
        <v>-1337.7400429838624</v>
      </c>
      <c r="W516" s="109">
        <f t="shared" si="44"/>
        <v>0</v>
      </c>
    </row>
    <row r="517" spans="1:23" ht="12.75">
      <c r="A517" s="98" t="s">
        <v>570</v>
      </c>
      <c r="B517" s="180"/>
      <c r="C517" s="164"/>
      <c r="D517" s="97"/>
      <c r="E517" s="99"/>
      <c r="F517" s="97"/>
      <c r="G517" s="31"/>
      <c r="H517" s="97"/>
      <c r="I517" s="97"/>
      <c r="J517" s="31"/>
      <c r="K517" s="31"/>
      <c r="L517" s="31"/>
      <c r="M517" s="32"/>
      <c r="N517" s="32"/>
      <c r="O517" s="31"/>
      <c r="P517" s="31"/>
      <c r="Q517" s="31"/>
      <c r="R517" s="31"/>
      <c r="S517" s="31"/>
      <c r="T517" s="100">
        <f t="shared" si="41"/>
        <v>0</v>
      </c>
      <c r="U517" s="113">
        <f t="shared" si="42"/>
        <v>0</v>
      </c>
      <c r="V517" s="97">
        <f t="shared" si="43"/>
        <v>-1337.7400429838624</v>
      </c>
      <c r="W517" s="109">
        <f t="shared" si="44"/>
        <v>0</v>
      </c>
    </row>
    <row r="518" spans="1:23" ht="12.75">
      <c r="A518" s="98" t="s">
        <v>571</v>
      </c>
      <c r="B518" s="180"/>
      <c r="C518" s="164"/>
      <c r="D518" s="97"/>
      <c r="E518" s="99"/>
      <c r="F518" s="97"/>
      <c r="G518" s="31"/>
      <c r="H518" s="97"/>
      <c r="I518" s="97"/>
      <c r="J518" s="31"/>
      <c r="K518" s="31"/>
      <c r="L518" s="31"/>
      <c r="M518" s="32"/>
      <c r="N518" s="32"/>
      <c r="O518" s="31"/>
      <c r="P518" s="31"/>
      <c r="Q518" s="31"/>
      <c r="R518" s="31"/>
      <c r="S518" s="31"/>
      <c r="T518" s="100">
        <f t="shared" si="41"/>
        <v>0</v>
      </c>
      <c r="U518" s="113">
        <f t="shared" si="42"/>
        <v>0</v>
      </c>
      <c r="V518" s="97">
        <f t="shared" si="43"/>
        <v>-1337.7400429838624</v>
      </c>
      <c r="W518" s="109">
        <f t="shared" si="44"/>
        <v>0</v>
      </c>
    </row>
    <row r="519" spans="1:23" ht="12.75">
      <c r="A519" s="98" t="s">
        <v>572</v>
      </c>
      <c r="B519" s="180"/>
      <c r="C519" s="164"/>
      <c r="D519" s="97"/>
      <c r="E519" s="99"/>
      <c r="F519" s="97"/>
      <c r="G519" s="31"/>
      <c r="H519" s="97"/>
      <c r="I519" s="97"/>
      <c r="J519" s="31"/>
      <c r="K519" s="31"/>
      <c r="L519" s="31"/>
      <c r="M519" s="32"/>
      <c r="N519" s="32"/>
      <c r="O519" s="31"/>
      <c r="P519" s="31"/>
      <c r="Q519" s="31"/>
      <c r="R519" s="31"/>
      <c r="S519" s="31"/>
      <c r="T519" s="100">
        <f t="shared" si="41"/>
        <v>0</v>
      </c>
      <c r="U519" s="113">
        <f t="shared" si="42"/>
        <v>0</v>
      </c>
      <c r="V519" s="97">
        <f t="shared" si="43"/>
        <v>-1337.7400429838624</v>
      </c>
      <c r="W519" s="109">
        <f t="shared" si="44"/>
        <v>0</v>
      </c>
    </row>
    <row r="520" spans="1:23" ht="12.75">
      <c r="A520" s="98" t="s">
        <v>573</v>
      </c>
      <c r="B520" s="180"/>
      <c r="C520" s="164"/>
      <c r="D520" s="97"/>
      <c r="E520" s="99"/>
      <c r="F520" s="97"/>
      <c r="G520" s="31"/>
      <c r="H520" s="97"/>
      <c r="I520" s="97"/>
      <c r="J520" s="31"/>
      <c r="K520" s="31"/>
      <c r="L520" s="31"/>
      <c r="M520" s="32"/>
      <c r="N520" s="32"/>
      <c r="O520" s="31"/>
      <c r="P520" s="31"/>
      <c r="Q520" s="31"/>
      <c r="R520" s="31"/>
      <c r="S520" s="31"/>
      <c r="T520" s="100">
        <f t="shared" si="41"/>
        <v>0</v>
      </c>
      <c r="U520" s="113">
        <f t="shared" si="42"/>
        <v>0</v>
      </c>
      <c r="V520" s="97">
        <f t="shared" si="43"/>
        <v>-1337.7400429838624</v>
      </c>
      <c r="W520" s="109">
        <f t="shared" si="44"/>
        <v>0</v>
      </c>
    </row>
    <row r="521" spans="1:23" ht="12.75">
      <c r="A521" s="98" t="s">
        <v>1046</v>
      </c>
      <c r="B521" s="180"/>
      <c r="C521" s="164"/>
      <c r="D521" s="97"/>
      <c r="E521" s="99"/>
      <c r="F521" s="97"/>
      <c r="G521" s="31"/>
      <c r="H521" s="97"/>
      <c r="I521" s="97"/>
      <c r="J521" s="31"/>
      <c r="K521" s="31"/>
      <c r="L521" s="31"/>
      <c r="M521" s="32"/>
      <c r="N521" s="32"/>
      <c r="O521" s="31"/>
      <c r="P521" s="31"/>
      <c r="Q521" s="31"/>
      <c r="R521" s="31"/>
      <c r="S521" s="31"/>
      <c r="T521" s="100">
        <f t="shared" si="41"/>
        <v>0</v>
      </c>
      <c r="U521" s="113">
        <f t="shared" si="42"/>
        <v>0</v>
      </c>
      <c r="V521" s="97">
        <f t="shared" si="43"/>
        <v>-1337.7400429838624</v>
      </c>
      <c r="W521" s="109">
        <f t="shared" si="44"/>
        <v>0</v>
      </c>
    </row>
    <row r="522" spans="1:23" ht="12.75">
      <c r="A522" s="98" t="s">
        <v>574</v>
      </c>
      <c r="B522" s="180"/>
      <c r="C522" s="164"/>
      <c r="D522" s="97"/>
      <c r="E522" s="99"/>
      <c r="F522" s="97"/>
      <c r="G522" s="31"/>
      <c r="H522" s="97"/>
      <c r="I522" s="97"/>
      <c r="J522" s="31"/>
      <c r="K522" s="31"/>
      <c r="L522" s="31"/>
      <c r="M522" s="32"/>
      <c r="N522" s="32"/>
      <c r="O522" s="31"/>
      <c r="P522" s="31"/>
      <c r="Q522" s="31"/>
      <c r="R522" s="31"/>
      <c r="S522" s="31"/>
      <c r="T522" s="100">
        <f t="shared" si="41"/>
        <v>0</v>
      </c>
      <c r="U522" s="113">
        <f t="shared" si="42"/>
        <v>0</v>
      </c>
      <c r="V522" s="97">
        <f t="shared" si="43"/>
        <v>-1337.7400429838624</v>
      </c>
      <c r="W522" s="109">
        <f t="shared" si="44"/>
        <v>0</v>
      </c>
    </row>
    <row r="523" spans="1:23" ht="12.75">
      <c r="A523" s="98" t="s">
        <v>579</v>
      </c>
      <c r="B523" s="180"/>
      <c r="C523" s="164"/>
      <c r="D523" s="97"/>
      <c r="E523" s="99"/>
      <c r="F523" s="97"/>
      <c r="G523" s="31"/>
      <c r="H523" s="97"/>
      <c r="I523" s="97"/>
      <c r="J523" s="31"/>
      <c r="K523" s="31"/>
      <c r="L523" s="31"/>
      <c r="M523" s="32"/>
      <c r="N523" s="32"/>
      <c r="O523" s="31"/>
      <c r="P523" s="31"/>
      <c r="Q523" s="31"/>
      <c r="R523" s="31"/>
      <c r="S523" s="31"/>
      <c r="T523" s="100">
        <f t="shared" si="41"/>
        <v>0</v>
      </c>
      <c r="U523" s="113">
        <f t="shared" si="42"/>
        <v>0</v>
      </c>
      <c r="V523" s="97">
        <f t="shared" si="43"/>
        <v>-1337.7400429838624</v>
      </c>
      <c r="W523" s="109">
        <f t="shared" si="44"/>
        <v>0</v>
      </c>
    </row>
    <row r="524" spans="1:23" ht="12.75">
      <c r="A524" s="98" t="s">
        <v>580</v>
      </c>
      <c r="B524" s="180"/>
      <c r="C524" s="164"/>
      <c r="D524" s="97"/>
      <c r="E524" s="99"/>
      <c r="F524" s="97"/>
      <c r="G524" s="31"/>
      <c r="H524" s="97"/>
      <c r="I524" s="97"/>
      <c r="J524" s="31"/>
      <c r="K524" s="31"/>
      <c r="L524" s="31"/>
      <c r="M524" s="32"/>
      <c r="N524" s="32"/>
      <c r="O524" s="31"/>
      <c r="P524" s="31"/>
      <c r="Q524" s="31"/>
      <c r="R524" s="31"/>
      <c r="S524" s="31"/>
      <c r="T524" s="100">
        <f t="shared" si="41"/>
        <v>0</v>
      </c>
      <c r="U524" s="113">
        <f t="shared" si="42"/>
        <v>0</v>
      </c>
      <c r="V524" s="97">
        <f t="shared" si="43"/>
        <v>-1337.7400429838624</v>
      </c>
      <c r="W524" s="109">
        <f t="shared" si="44"/>
        <v>0</v>
      </c>
    </row>
    <row r="525" spans="1:23" ht="12.75">
      <c r="A525" s="98" t="s">
        <v>581</v>
      </c>
      <c r="B525" s="180"/>
      <c r="C525" s="164"/>
      <c r="D525" s="97"/>
      <c r="E525" s="99"/>
      <c r="F525" s="97"/>
      <c r="G525" s="31"/>
      <c r="H525" s="97"/>
      <c r="I525" s="97"/>
      <c r="J525" s="31"/>
      <c r="K525" s="31"/>
      <c r="L525" s="31"/>
      <c r="M525" s="32"/>
      <c r="N525" s="32"/>
      <c r="O525" s="31"/>
      <c r="P525" s="31"/>
      <c r="Q525" s="31"/>
      <c r="R525" s="31"/>
      <c r="S525" s="31"/>
      <c r="T525" s="100">
        <f t="shared" si="41"/>
        <v>0</v>
      </c>
      <c r="U525" s="113">
        <f t="shared" si="42"/>
        <v>0</v>
      </c>
      <c r="V525" s="97">
        <f t="shared" si="43"/>
        <v>-1337.7400429838624</v>
      </c>
      <c r="W525" s="109">
        <f t="shared" si="44"/>
        <v>0</v>
      </c>
    </row>
    <row r="526" spans="1:23" ht="12.75">
      <c r="A526" s="98" t="s">
        <v>582</v>
      </c>
      <c r="B526" s="180"/>
      <c r="C526" s="164"/>
      <c r="D526" s="97"/>
      <c r="E526" s="99"/>
      <c r="F526" s="97"/>
      <c r="G526" s="31"/>
      <c r="H526" s="97"/>
      <c r="I526" s="97"/>
      <c r="J526" s="31"/>
      <c r="K526" s="31"/>
      <c r="L526" s="31"/>
      <c r="M526" s="32"/>
      <c r="N526" s="32"/>
      <c r="O526" s="31"/>
      <c r="P526" s="31"/>
      <c r="Q526" s="31"/>
      <c r="R526" s="31"/>
      <c r="S526" s="31"/>
      <c r="T526" s="100">
        <f t="shared" si="41"/>
        <v>0</v>
      </c>
      <c r="U526" s="113">
        <f t="shared" si="42"/>
        <v>0</v>
      </c>
      <c r="V526" s="97">
        <f t="shared" si="43"/>
        <v>-1337.7400429838624</v>
      </c>
      <c r="W526" s="109">
        <f t="shared" si="44"/>
        <v>0</v>
      </c>
    </row>
    <row r="527" spans="1:23" ht="12.75">
      <c r="A527" s="98" t="s">
        <v>583</v>
      </c>
      <c r="B527" s="180"/>
      <c r="C527" s="164"/>
      <c r="D527" s="97"/>
      <c r="E527" s="99"/>
      <c r="F527" s="97"/>
      <c r="G527" s="31"/>
      <c r="H527" s="97"/>
      <c r="I527" s="97"/>
      <c r="J527" s="31"/>
      <c r="K527" s="31"/>
      <c r="L527" s="31"/>
      <c r="M527" s="32"/>
      <c r="N527" s="32"/>
      <c r="O527" s="31"/>
      <c r="P527" s="31"/>
      <c r="Q527" s="31"/>
      <c r="R527" s="31"/>
      <c r="S527" s="31"/>
      <c r="T527" s="100">
        <f t="shared" si="41"/>
        <v>0</v>
      </c>
      <c r="U527" s="113">
        <f t="shared" si="42"/>
        <v>0</v>
      </c>
      <c r="V527" s="97">
        <f t="shared" si="43"/>
        <v>-1337.7400429838624</v>
      </c>
      <c r="W527" s="109">
        <f t="shared" si="44"/>
        <v>0</v>
      </c>
    </row>
    <row r="528" spans="1:23" ht="12.75">
      <c r="A528" s="98" t="s">
        <v>584</v>
      </c>
      <c r="B528" s="180"/>
      <c r="C528" s="164"/>
      <c r="D528" s="97"/>
      <c r="E528" s="99"/>
      <c r="F528" s="97"/>
      <c r="G528" s="31"/>
      <c r="H528" s="97"/>
      <c r="I528" s="97"/>
      <c r="J528" s="31"/>
      <c r="K528" s="31"/>
      <c r="L528" s="31"/>
      <c r="M528" s="32"/>
      <c r="N528" s="32"/>
      <c r="O528" s="31"/>
      <c r="P528" s="31"/>
      <c r="Q528" s="31"/>
      <c r="R528" s="31"/>
      <c r="S528" s="31"/>
      <c r="T528" s="100">
        <f t="shared" si="41"/>
        <v>0</v>
      </c>
      <c r="U528" s="113">
        <f t="shared" si="42"/>
        <v>0</v>
      </c>
      <c r="V528" s="97">
        <f t="shared" si="43"/>
        <v>-1337.7400429838624</v>
      </c>
      <c r="W528" s="109">
        <f t="shared" si="44"/>
        <v>0</v>
      </c>
    </row>
    <row r="529" spans="1:23" ht="12.75">
      <c r="A529" s="98" t="s">
        <v>585</v>
      </c>
      <c r="B529" s="180"/>
      <c r="C529" s="164"/>
      <c r="D529" s="97"/>
      <c r="E529" s="99"/>
      <c r="F529" s="97"/>
      <c r="G529" s="31"/>
      <c r="H529" s="97"/>
      <c r="I529" s="97"/>
      <c r="J529" s="31"/>
      <c r="K529" s="31"/>
      <c r="L529" s="31"/>
      <c r="M529" s="32"/>
      <c r="N529" s="32"/>
      <c r="O529" s="31"/>
      <c r="P529" s="31"/>
      <c r="Q529" s="31"/>
      <c r="R529" s="31"/>
      <c r="S529" s="31"/>
      <c r="T529" s="100">
        <f t="shared" si="41"/>
        <v>0</v>
      </c>
      <c r="U529" s="113">
        <f t="shared" si="42"/>
        <v>0</v>
      </c>
      <c r="V529" s="97">
        <f t="shared" si="43"/>
        <v>-1337.7400429838624</v>
      </c>
      <c r="W529" s="109">
        <f t="shared" si="44"/>
        <v>0</v>
      </c>
    </row>
    <row r="530" spans="1:23" ht="12.75">
      <c r="A530" s="98" t="s">
        <v>586</v>
      </c>
      <c r="B530" s="180"/>
      <c r="C530" s="164"/>
      <c r="D530" s="97"/>
      <c r="E530" s="99"/>
      <c r="F530" s="97"/>
      <c r="G530" s="31"/>
      <c r="H530" s="97"/>
      <c r="I530" s="97"/>
      <c r="J530" s="31"/>
      <c r="K530" s="31"/>
      <c r="L530" s="31"/>
      <c r="M530" s="32"/>
      <c r="N530" s="32"/>
      <c r="O530" s="31"/>
      <c r="P530" s="31"/>
      <c r="Q530" s="31"/>
      <c r="R530" s="31"/>
      <c r="S530" s="31"/>
      <c r="T530" s="100">
        <f t="shared" si="41"/>
        <v>0</v>
      </c>
      <c r="U530" s="113">
        <f t="shared" si="42"/>
        <v>0</v>
      </c>
      <c r="V530" s="97">
        <f t="shared" si="43"/>
        <v>-1337.7400429838624</v>
      </c>
      <c r="W530" s="109">
        <f t="shared" si="44"/>
        <v>0</v>
      </c>
    </row>
    <row r="531" spans="1:23" ht="12.75">
      <c r="A531" s="98" t="s">
        <v>587</v>
      </c>
      <c r="B531" s="180"/>
      <c r="C531" s="164"/>
      <c r="D531" s="97"/>
      <c r="E531" s="99"/>
      <c r="F531" s="97"/>
      <c r="G531" s="31"/>
      <c r="H531" s="97"/>
      <c r="I531" s="97"/>
      <c r="J531" s="31"/>
      <c r="K531" s="31"/>
      <c r="L531" s="31"/>
      <c r="M531" s="32"/>
      <c r="N531" s="32"/>
      <c r="O531" s="31"/>
      <c r="P531" s="31"/>
      <c r="Q531" s="31"/>
      <c r="R531" s="31"/>
      <c r="S531" s="31"/>
      <c r="T531" s="100">
        <f t="shared" si="41"/>
        <v>0</v>
      </c>
      <c r="U531" s="113">
        <f t="shared" si="42"/>
        <v>0</v>
      </c>
      <c r="V531" s="97">
        <f t="shared" si="43"/>
        <v>-1337.7400429838624</v>
      </c>
      <c r="W531" s="109">
        <f t="shared" si="44"/>
        <v>0</v>
      </c>
    </row>
    <row r="532" spans="1:23" ht="12.75">
      <c r="A532" s="98" t="s">
        <v>588</v>
      </c>
      <c r="B532" s="180"/>
      <c r="C532" s="164"/>
      <c r="D532" s="97"/>
      <c r="E532" s="99"/>
      <c r="F532" s="97"/>
      <c r="G532" s="31"/>
      <c r="H532" s="97"/>
      <c r="I532" s="97"/>
      <c r="J532" s="31"/>
      <c r="K532" s="31"/>
      <c r="L532" s="31"/>
      <c r="M532" s="32"/>
      <c r="N532" s="32"/>
      <c r="O532" s="31"/>
      <c r="P532" s="31"/>
      <c r="Q532" s="31"/>
      <c r="R532" s="31"/>
      <c r="S532" s="31"/>
      <c r="T532" s="100">
        <f t="shared" si="41"/>
        <v>0</v>
      </c>
      <c r="U532" s="113">
        <f t="shared" si="42"/>
        <v>0</v>
      </c>
      <c r="V532" s="97">
        <f t="shared" si="43"/>
        <v>-1337.7400429838624</v>
      </c>
      <c r="W532" s="109">
        <f t="shared" si="44"/>
        <v>0</v>
      </c>
    </row>
    <row r="533" spans="1:23" ht="12.75">
      <c r="A533" s="98" t="s">
        <v>589</v>
      </c>
      <c r="B533" s="180"/>
      <c r="C533" s="164"/>
      <c r="D533" s="97"/>
      <c r="E533" s="99"/>
      <c r="F533" s="97"/>
      <c r="G533" s="31"/>
      <c r="H533" s="97"/>
      <c r="I533" s="97"/>
      <c r="J533" s="31"/>
      <c r="K533" s="31"/>
      <c r="L533" s="31"/>
      <c r="M533" s="32"/>
      <c r="N533" s="32"/>
      <c r="O533" s="31"/>
      <c r="P533" s="31"/>
      <c r="Q533" s="31"/>
      <c r="R533" s="31"/>
      <c r="S533" s="31"/>
      <c r="T533" s="100">
        <f t="shared" si="41"/>
        <v>0</v>
      </c>
      <c r="U533" s="113">
        <f t="shared" si="42"/>
        <v>0</v>
      </c>
      <c r="V533" s="97">
        <f t="shared" si="43"/>
        <v>-1337.7400429838624</v>
      </c>
      <c r="W533" s="109">
        <f t="shared" si="44"/>
        <v>0</v>
      </c>
    </row>
    <row r="534" spans="1:23" ht="12.75">
      <c r="A534" s="98" t="s">
        <v>590</v>
      </c>
      <c r="B534" s="180"/>
      <c r="C534" s="164"/>
      <c r="D534" s="97"/>
      <c r="E534" s="99"/>
      <c r="F534" s="97"/>
      <c r="G534" s="31"/>
      <c r="H534" s="97"/>
      <c r="I534" s="97"/>
      <c r="J534" s="31"/>
      <c r="K534" s="31"/>
      <c r="L534" s="31"/>
      <c r="M534" s="32"/>
      <c r="N534" s="32"/>
      <c r="O534" s="31"/>
      <c r="P534" s="31"/>
      <c r="Q534" s="31"/>
      <c r="R534" s="31"/>
      <c r="S534" s="31"/>
      <c r="T534" s="100">
        <f t="shared" si="41"/>
        <v>0</v>
      </c>
      <c r="U534" s="113">
        <f t="shared" si="42"/>
        <v>0</v>
      </c>
      <c r="V534" s="97">
        <f t="shared" si="43"/>
        <v>-1337.7400429838624</v>
      </c>
      <c r="W534" s="109">
        <f t="shared" si="44"/>
        <v>0</v>
      </c>
    </row>
    <row r="535" spans="1:23" ht="12.75">
      <c r="A535" s="98" t="s">
        <v>591</v>
      </c>
      <c r="B535" s="180"/>
      <c r="C535" s="164"/>
      <c r="D535" s="97"/>
      <c r="E535" s="99"/>
      <c r="F535" s="97"/>
      <c r="G535" s="31"/>
      <c r="H535" s="97"/>
      <c r="I535" s="97"/>
      <c r="J535" s="31"/>
      <c r="K535" s="31"/>
      <c r="L535" s="31"/>
      <c r="M535" s="32"/>
      <c r="N535" s="32"/>
      <c r="O535" s="31"/>
      <c r="P535" s="31"/>
      <c r="Q535" s="31"/>
      <c r="R535" s="31"/>
      <c r="S535" s="31"/>
      <c r="T535" s="100">
        <f t="shared" si="41"/>
        <v>0</v>
      </c>
      <c r="U535" s="113">
        <f t="shared" si="42"/>
        <v>0</v>
      </c>
      <c r="V535" s="97">
        <f t="shared" si="43"/>
        <v>-1337.7400429838624</v>
      </c>
      <c r="W535" s="109">
        <f t="shared" si="44"/>
        <v>0</v>
      </c>
    </row>
    <row r="536" spans="1:23" ht="12.75">
      <c r="A536" s="98" t="s">
        <v>592</v>
      </c>
      <c r="B536" s="180"/>
      <c r="C536" s="164"/>
      <c r="D536" s="97"/>
      <c r="E536" s="99"/>
      <c r="F536" s="97"/>
      <c r="G536" s="31"/>
      <c r="H536" s="97"/>
      <c r="I536" s="97"/>
      <c r="J536" s="31"/>
      <c r="K536" s="31"/>
      <c r="L536" s="31"/>
      <c r="M536" s="32"/>
      <c r="N536" s="32"/>
      <c r="O536" s="31"/>
      <c r="P536" s="31"/>
      <c r="Q536" s="31"/>
      <c r="R536" s="31"/>
      <c r="S536" s="31"/>
      <c r="T536" s="100">
        <f t="shared" si="41"/>
        <v>0</v>
      </c>
      <c r="U536" s="113">
        <f t="shared" si="42"/>
        <v>0</v>
      </c>
      <c r="V536" s="97">
        <f t="shared" si="43"/>
        <v>-1337.7400429838624</v>
      </c>
      <c r="W536" s="109">
        <f t="shared" si="44"/>
        <v>0</v>
      </c>
    </row>
    <row r="537" spans="1:23" ht="12.75">
      <c r="A537" s="98" t="s">
        <v>593</v>
      </c>
      <c r="B537" s="180"/>
      <c r="C537" s="164"/>
      <c r="D537" s="97"/>
      <c r="E537" s="99"/>
      <c r="F537" s="97"/>
      <c r="G537" s="31"/>
      <c r="H537" s="97"/>
      <c r="I537" s="97"/>
      <c r="J537" s="31"/>
      <c r="K537" s="31"/>
      <c r="L537" s="31"/>
      <c r="M537" s="32"/>
      <c r="N537" s="32"/>
      <c r="O537" s="31"/>
      <c r="P537" s="31"/>
      <c r="Q537" s="31"/>
      <c r="R537" s="31"/>
      <c r="S537" s="31"/>
      <c r="T537" s="100">
        <f t="shared" si="41"/>
        <v>0</v>
      </c>
      <c r="U537" s="113">
        <f t="shared" si="42"/>
        <v>0</v>
      </c>
      <c r="V537" s="97">
        <f t="shared" si="43"/>
        <v>-1337.7400429838624</v>
      </c>
      <c r="W537" s="109">
        <f t="shared" si="44"/>
        <v>0</v>
      </c>
    </row>
    <row r="538" spans="1:23" ht="12.75">
      <c r="A538" s="98" t="s">
        <v>594</v>
      </c>
      <c r="B538" s="180"/>
      <c r="C538" s="164"/>
      <c r="D538" s="97"/>
      <c r="E538" s="99"/>
      <c r="F538" s="97"/>
      <c r="G538" s="31"/>
      <c r="H538" s="97"/>
      <c r="I538" s="97"/>
      <c r="J538" s="31"/>
      <c r="K538" s="31"/>
      <c r="L538" s="31"/>
      <c r="M538" s="32"/>
      <c r="N538" s="32"/>
      <c r="O538" s="31"/>
      <c r="P538" s="31"/>
      <c r="Q538" s="31"/>
      <c r="R538" s="31"/>
      <c r="S538" s="31"/>
      <c r="T538" s="100">
        <f t="shared" si="41"/>
        <v>0</v>
      </c>
      <c r="U538" s="113">
        <f t="shared" si="42"/>
        <v>0</v>
      </c>
      <c r="V538" s="97">
        <f t="shared" si="43"/>
        <v>-1337.7400429838624</v>
      </c>
      <c r="W538" s="109">
        <f t="shared" si="44"/>
        <v>0</v>
      </c>
    </row>
    <row r="539" spans="1:23" ht="12.75">
      <c r="A539" s="98" t="s">
        <v>595</v>
      </c>
      <c r="B539" s="180"/>
      <c r="C539" s="164"/>
      <c r="D539" s="97"/>
      <c r="E539" s="99"/>
      <c r="F539" s="97"/>
      <c r="G539" s="31"/>
      <c r="H539" s="97"/>
      <c r="I539" s="97"/>
      <c r="J539" s="31"/>
      <c r="K539" s="31"/>
      <c r="L539" s="31"/>
      <c r="M539" s="32"/>
      <c r="N539" s="32"/>
      <c r="O539" s="31"/>
      <c r="P539" s="31"/>
      <c r="Q539" s="31"/>
      <c r="R539" s="31"/>
      <c r="S539" s="31"/>
      <c r="T539" s="100">
        <f t="shared" si="41"/>
        <v>0</v>
      </c>
      <c r="U539" s="113">
        <f t="shared" si="42"/>
        <v>0</v>
      </c>
      <c r="V539" s="97">
        <f t="shared" si="43"/>
        <v>-1337.7400429838624</v>
      </c>
      <c r="W539" s="109">
        <f t="shared" si="44"/>
        <v>0</v>
      </c>
    </row>
    <row r="540" spans="1:23" ht="12.75">
      <c r="A540" s="98" t="s">
        <v>596</v>
      </c>
      <c r="B540" s="180"/>
      <c r="C540" s="164"/>
      <c r="D540" s="97"/>
      <c r="E540" s="99"/>
      <c r="F540" s="97"/>
      <c r="G540" s="31"/>
      <c r="H540" s="97"/>
      <c r="I540" s="97"/>
      <c r="J540" s="31"/>
      <c r="K540" s="31"/>
      <c r="L540" s="31"/>
      <c r="M540" s="32"/>
      <c r="N540" s="32"/>
      <c r="O540" s="31"/>
      <c r="P540" s="31"/>
      <c r="Q540" s="31"/>
      <c r="R540" s="31"/>
      <c r="S540" s="31"/>
      <c r="T540" s="100">
        <f aca="true" t="shared" si="45" ref="T540:T577">SUM(D540:S540)</f>
        <v>0</v>
      </c>
      <c r="U540" s="113">
        <f aca="true" t="shared" si="46" ref="U540:U577">COUNTA(D540:S540)</f>
        <v>0</v>
      </c>
      <c r="V540" s="97">
        <f aca="true" t="shared" si="47" ref="V540:V577">T540-$T$5</f>
        <v>-1337.7400429838624</v>
      </c>
      <c r="W540" s="109">
        <f aca="true" t="shared" si="48" ref="W540:W581">IF((COUNTA(D540:S540)&gt;12),LARGE(D540:S540,1)+LARGE(D540:S540,2)+LARGE(D540:S540,3)+LARGE(D540:S540,4)+LARGE(D540:S540,5)+LARGE(D540:S540,6)+LARGE(D540:S540,7)+LARGE(D540:S540,8)+LARGE(D540:S540,9)+LARGE(D540:S540,10)+LARGE(D540:S540,11)+LARGE(D540:S540,12),SUM(D540:S540))</f>
        <v>0</v>
      </c>
    </row>
    <row r="541" spans="1:23" ht="12.75">
      <c r="A541" s="98" t="s">
        <v>597</v>
      </c>
      <c r="B541" s="180"/>
      <c r="C541" s="164"/>
      <c r="D541" s="97"/>
      <c r="E541" s="99"/>
      <c r="F541" s="97"/>
      <c r="G541" s="31"/>
      <c r="H541" s="97"/>
      <c r="I541" s="97"/>
      <c r="J541" s="31"/>
      <c r="K541" s="31"/>
      <c r="L541" s="31"/>
      <c r="M541" s="32"/>
      <c r="N541" s="32"/>
      <c r="O541" s="31"/>
      <c r="P541" s="31"/>
      <c r="Q541" s="31"/>
      <c r="R541" s="31"/>
      <c r="S541" s="31"/>
      <c r="T541" s="100">
        <f t="shared" si="45"/>
        <v>0</v>
      </c>
      <c r="U541" s="113">
        <f t="shared" si="46"/>
        <v>0</v>
      </c>
      <c r="V541" s="97">
        <f t="shared" si="47"/>
        <v>-1337.7400429838624</v>
      </c>
      <c r="W541" s="109">
        <f t="shared" si="48"/>
        <v>0</v>
      </c>
    </row>
    <row r="542" spans="1:23" ht="12.75">
      <c r="A542" s="98" t="s">
        <v>598</v>
      </c>
      <c r="B542" s="180"/>
      <c r="C542" s="164"/>
      <c r="D542" s="97"/>
      <c r="E542" s="99"/>
      <c r="F542" s="97"/>
      <c r="G542" s="31"/>
      <c r="H542" s="97"/>
      <c r="I542" s="97"/>
      <c r="J542" s="31"/>
      <c r="K542" s="31"/>
      <c r="L542" s="31"/>
      <c r="M542" s="32"/>
      <c r="N542" s="32"/>
      <c r="O542" s="31"/>
      <c r="P542" s="31"/>
      <c r="Q542" s="31"/>
      <c r="R542" s="31"/>
      <c r="S542" s="31"/>
      <c r="T542" s="100">
        <f t="shared" si="45"/>
        <v>0</v>
      </c>
      <c r="U542" s="113">
        <f t="shared" si="46"/>
        <v>0</v>
      </c>
      <c r="V542" s="97">
        <f t="shared" si="47"/>
        <v>-1337.7400429838624</v>
      </c>
      <c r="W542" s="109">
        <f t="shared" si="48"/>
        <v>0</v>
      </c>
    </row>
    <row r="543" spans="1:23" ht="12.75">
      <c r="A543" s="98" t="s">
        <v>599</v>
      </c>
      <c r="B543" s="180"/>
      <c r="C543" s="164"/>
      <c r="D543" s="97"/>
      <c r="E543" s="99"/>
      <c r="F543" s="97"/>
      <c r="G543" s="31"/>
      <c r="H543" s="97"/>
      <c r="I543" s="97"/>
      <c r="J543" s="31"/>
      <c r="K543" s="31"/>
      <c r="L543" s="31"/>
      <c r="M543" s="32"/>
      <c r="N543" s="32"/>
      <c r="O543" s="31"/>
      <c r="P543" s="31"/>
      <c r="Q543" s="31"/>
      <c r="R543" s="31"/>
      <c r="S543" s="31"/>
      <c r="T543" s="100">
        <f t="shared" si="45"/>
        <v>0</v>
      </c>
      <c r="U543" s="113">
        <f t="shared" si="46"/>
        <v>0</v>
      </c>
      <c r="V543" s="97">
        <f t="shared" si="47"/>
        <v>-1337.7400429838624</v>
      </c>
      <c r="W543" s="109">
        <f t="shared" si="48"/>
        <v>0</v>
      </c>
    </row>
    <row r="544" spans="1:23" ht="12.75">
      <c r="A544" s="98" t="s">
        <v>600</v>
      </c>
      <c r="B544" s="180"/>
      <c r="C544" s="164"/>
      <c r="D544" s="97"/>
      <c r="E544" s="99"/>
      <c r="F544" s="97"/>
      <c r="G544" s="31"/>
      <c r="H544" s="97"/>
      <c r="I544" s="97"/>
      <c r="J544" s="31"/>
      <c r="K544" s="31"/>
      <c r="L544" s="31"/>
      <c r="M544" s="32"/>
      <c r="N544" s="32"/>
      <c r="O544" s="31"/>
      <c r="P544" s="31"/>
      <c r="Q544" s="31"/>
      <c r="R544" s="31"/>
      <c r="S544" s="31"/>
      <c r="T544" s="100">
        <f t="shared" si="45"/>
        <v>0</v>
      </c>
      <c r="U544" s="113">
        <f t="shared" si="46"/>
        <v>0</v>
      </c>
      <c r="V544" s="97">
        <f t="shared" si="47"/>
        <v>-1337.7400429838624</v>
      </c>
      <c r="W544" s="109">
        <f t="shared" si="48"/>
        <v>0</v>
      </c>
    </row>
    <row r="545" spans="1:23" ht="12.75">
      <c r="A545" s="98" t="s">
        <v>601</v>
      </c>
      <c r="B545" s="180"/>
      <c r="C545" s="164"/>
      <c r="D545" s="97"/>
      <c r="E545" s="99"/>
      <c r="F545" s="97"/>
      <c r="G545" s="31"/>
      <c r="H545" s="97"/>
      <c r="I545" s="97"/>
      <c r="J545" s="31"/>
      <c r="K545" s="31"/>
      <c r="L545" s="31"/>
      <c r="M545" s="32"/>
      <c r="N545" s="32"/>
      <c r="O545" s="31"/>
      <c r="P545" s="31"/>
      <c r="Q545" s="31"/>
      <c r="R545" s="31"/>
      <c r="S545" s="31"/>
      <c r="T545" s="100">
        <f t="shared" si="45"/>
        <v>0</v>
      </c>
      <c r="U545" s="113">
        <f t="shared" si="46"/>
        <v>0</v>
      </c>
      <c r="V545" s="97">
        <f t="shared" si="47"/>
        <v>-1337.7400429838624</v>
      </c>
      <c r="W545" s="109">
        <f t="shared" si="48"/>
        <v>0</v>
      </c>
    </row>
    <row r="546" spans="1:23" ht="12.75">
      <c r="A546" s="98" t="s">
        <v>602</v>
      </c>
      <c r="B546" s="180"/>
      <c r="C546" s="164"/>
      <c r="D546" s="97"/>
      <c r="E546" s="99"/>
      <c r="F546" s="97"/>
      <c r="G546" s="31"/>
      <c r="H546" s="97"/>
      <c r="I546" s="97"/>
      <c r="J546" s="31"/>
      <c r="K546" s="31"/>
      <c r="L546" s="31"/>
      <c r="M546" s="32"/>
      <c r="N546" s="32"/>
      <c r="O546" s="31"/>
      <c r="P546" s="31"/>
      <c r="Q546" s="31"/>
      <c r="R546" s="31"/>
      <c r="S546" s="31"/>
      <c r="T546" s="100">
        <f t="shared" si="45"/>
        <v>0</v>
      </c>
      <c r="U546" s="113">
        <f t="shared" si="46"/>
        <v>0</v>
      </c>
      <c r="V546" s="97">
        <f t="shared" si="47"/>
        <v>-1337.7400429838624</v>
      </c>
      <c r="W546" s="109">
        <f t="shared" si="48"/>
        <v>0</v>
      </c>
    </row>
    <row r="547" spans="1:23" ht="12.75">
      <c r="A547" s="98" t="s">
        <v>603</v>
      </c>
      <c r="B547" s="180"/>
      <c r="C547" s="164"/>
      <c r="D547" s="97"/>
      <c r="E547" s="99"/>
      <c r="F547" s="97"/>
      <c r="G547" s="31"/>
      <c r="H547" s="97"/>
      <c r="I547" s="97"/>
      <c r="J547" s="31"/>
      <c r="K547" s="31"/>
      <c r="L547" s="31"/>
      <c r="M547" s="32"/>
      <c r="N547" s="32"/>
      <c r="O547" s="31"/>
      <c r="P547" s="31"/>
      <c r="Q547" s="31"/>
      <c r="R547" s="31"/>
      <c r="S547" s="31"/>
      <c r="T547" s="100">
        <f t="shared" si="45"/>
        <v>0</v>
      </c>
      <c r="U547" s="113">
        <f t="shared" si="46"/>
        <v>0</v>
      </c>
      <c r="V547" s="97">
        <f t="shared" si="47"/>
        <v>-1337.7400429838624</v>
      </c>
      <c r="W547" s="109">
        <f t="shared" si="48"/>
        <v>0</v>
      </c>
    </row>
    <row r="548" spans="1:23" ht="12.75">
      <c r="A548" s="98" t="s">
        <v>604</v>
      </c>
      <c r="B548" s="180"/>
      <c r="C548" s="164"/>
      <c r="D548" s="97"/>
      <c r="E548" s="99"/>
      <c r="F548" s="97"/>
      <c r="G548" s="31"/>
      <c r="H548" s="97"/>
      <c r="I548" s="97"/>
      <c r="J548" s="31"/>
      <c r="K548" s="31"/>
      <c r="L548" s="31"/>
      <c r="M548" s="32"/>
      <c r="N548" s="32"/>
      <c r="O548" s="31"/>
      <c r="P548" s="31"/>
      <c r="Q548" s="31"/>
      <c r="R548" s="31"/>
      <c r="S548" s="31"/>
      <c r="T548" s="100">
        <f t="shared" si="45"/>
        <v>0</v>
      </c>
      <c r="U548" s="113">
        <f t="shared" si="46"/>
        <v>0</v>
      </c>
      <c r="V548" s="97">
        <f t="shared" si="47"/>
        <v>-1337.7400429838624</v>
      </c>
      <c r="W548" s="109">
        <f t="shared" si="48"/>
        <v>0</v>
      </c>
    </row>
    <row r="549" spans="1:23" ht="12.75">
      <c r="A549" s="98" t="s">
        <v>605</v>
      </c>
      <c r="B549" s="180"/>
      <c r="C549" s="164"/>
      <c r="D549" s="97"/>
      <c r="E549" s="99"/>
      <c r="F549" s="97"/>
      <c r="G549" s="31"/>
      <c r="H549" s="97"/>
      <c r="I549" s="97"/>
      <c r="J549" s="31"/>
      <c r="K549" s="31"/>
      <c r="L549" s="31"/>
      <c r="M549" s="32"/>
      <c r="N549" s="32"/>
      <c r="O549" s="31"/>
      <c r="P549" s="31"/>
      <c r="Q549" s="31"/>
      <c r="R549" s="31"/>
      <c r="S549" s="31"/>
      <c r="T549" s="100">
        <f t="shared" si="45"/>
        <v>0</v>
      </c>
      <c r="U549" s="113">
        <f t="shared" si="46"/>
        <v>0</v>
      </c>
      <c r="V549" s="97">
        <f t="shared" si="47"/>
        <v>-1337.7400429838624</v>
      </c>
      <c r="W549" s="109">
        <f t="shared" si="48"/>
        <v>0</v>
      </c>
    </row>
    <row r="550" spans="1:23" ht="12.75">
      <c r="A550" s="98" t="s">
        <v>606</v>
      </c>
      <c r="B550" s="180"/>
      <c r="C550" s="164"/>
      <c r="D550" s="97"/>
      <c r="E550" s="99"/>
      <c r="F550" s="97"/>
      <c r="G550" s="31"/>
      <c r="H550" s="97"/>
      <c r="I550" s="97"/>
      <c r="J550" s="31"/>
      <c r="K550" s="31"/>
      <c r="L550" s="31"/>
      <c r="M550" s="32"/>
      <c r="N550" s="32"/>
      <c r="O550" s="31"/>
      <c r="P550" s="31"/>
      <c r="Q550" s="31"/>
      <c r="R550" s="31"/>
      <c r="S550" s="31"/>
      <c r="T550" s="100">
        <f t="shared" si="45"/>
        <v>0</v>
      </c>
      <c r="U550" s="113">
        <f t="shared" si="46"/>
        <v>0</v>
      </c>
      <c r="V550" s="97">
        <f t="shared" si="47"/>
        <v>-1337.7400429838624</v>
      </c>
      <c r="W550" s="109">
        <f t="shared" si="48"/>
        <v>0</v>
      </c>
    </row>
    <row r="551" spans="1:23" ht="12.75">
      <c r="A551" s="98" t="s">
        <v>607</v>
      </c>
      <c r="B551" s="180"/>
      <c r="C551" s="164"/>
      <c r="D551" s="97"/>
      <c r="E551" s="99"/>
      <c r="F551" s="97"/>
      <c r="G551" s="31"/>
      <c r="H551" s="97"/>
      <c r="I551" s="97"/>
      <c r="J551" s="31"/>
      <c r="K551" s="31"/>
      <c r="L551" s="31"/>
      <c r="M551" s="32"/>
      <c r="N551" s="32"/>
      <c r="O551" s="31"/>
      <c r="P551" s="31"/>
      <c r="Q551" s="31"/>
      <c r="R551" s="31"/>
      <c r="S551" s="31"/>
      <c r="T551" s="100">
        <f t="shared" si="45"/>
        <v>0</v>
      </c>
      <c r="U551" s="113">
        <f t="shared" si="46"/>
        <v>0</v>
      </c>
      <c r="V551" s="97">
        <f t="shared" si="47"/>
        <v>-1337.7400429838624</v>
      </c>
      <c r="W551" s="109">
        <f t="shared" si="48"/>
        <v>0</v>
      </c>
    </row>
    <row r="552" spans="1:23" ht="12.75">
      <c r="A552" s="98" t="s">
        <v>608</v>
      </c>
      <c r="B552" s="180"/>
      <c r="C552" s="164"/>
      <c r="D552" s="97"/>
      <c r="E552" s="99"/>
      <c r="F552" s="97"/>
      <c r="G552" s="31"/>
      <c r="H552" s="97"/>
      <c r="I552" s="97"/>
      <c r="J552" s="31"/>
      <c r="K552" s="31"/>
      <c r="L552" s="31"/>
      <c r="M552" s="32"/>
      <c r="N552" s="32"/>
      <c r="O552" s="31"/>
      <c r="P552" s="31"/>
      <c r="Q552" s="31"/>
      <c r="R552" s="31"/>
      <c r="S552" s="31"/>
      <c r="T552" s="100">
        <f t="shared" si="45"/>
        <v>0</v>
      </c>
      <c r="U552" s="113">
        <f t="shared" si="46"/>
        <v>0</v>
      </c>
      <c r="V552" s="97">
        <f t="shared" si="47"/>
        <v>-1337.7400429838624</v>
      </c>
      <c r="W552" s="109">
        <f t="shared" si="48"/>
        <v>0</v>
      </c>
    </row>
    <row r="553" spans="1:23" ht="12.75">
      <c r="A553" s="98" t="s">
        <v>609</v>
      </c>
      <c r="B553" s="180"/>
      <c r="C553" s="164"/>
      <c r="D553" s="97"/>
      <c r="E553" s="99"/>
      <c r="F553" s="97"/>
      <c r="G553" s="31"/>
      <c r="H553" s="97"/>
      <c r="I553" s="97"/>
      <c r="J553" s="31"/>
      <c r="K553" s="31"/>
      <c r="L553" s="31"/>
      <c r="M553" s="32"/>
      <c r="N553" s="32"/>
      <c r="O553" s="31"/>
      <c r="P553" s="31"/>
      <c r="Q553" s="31"/>
      <c r="R553" s="31"/>
      <c r="S553" s="31"/>
      <c r="T553" s="100">
        <f t="shared" si="45"/>
        <v>0</v>
      </c>
      <c r="U553" s="113">
        <f t="shared" si="46"/>
        <v>0</v>
      </c>
      <c r="V553" s="97">
        <f t="shared" si="47"/>
        <v>-1337.7400429838624</v>
      </c>
      <c r="W553" s="109">
        <f t="shared" si="48"/>
        <v>0</v>
      </c>
    </row>
    <row r="554" spans="1:23" ht="12.75">
      <c r="A554" s="98" t="s">
        <v>610</v>
      </c>
      <c r="B554" s="180"/>
      <c r="C554" s="164"/>
      <c r="D554" s="97"/>
      <c r="E554" s="99"/>
      <c r="F554" s="97"/>
      <c r="G554" s="31"/>
      <c r="H554" s="97"/>
      <c r="I554" s="97"/>
      <c r="J554" s="31"/>
      <c r="K554" s="31"/>
      <c r="L554" s="31"/>
      <c r="M554" s="32"/>
      <c r="N554" s="32"/>
      <c r="O554" s="31"/>
      <c r="P554" s="31"/>
      <c r="Q554" s="31"/>
      <c r="R554" s="31"/>
      <c r="S554" s="31"/>
      <c r="T554" s="100">
        <f t="shared" si="45"/>
        <v>0</v>
      </c>
      <c r="U554" s="113">
        <f t="shared" si="46"/>
        <v>0</v>
      </c>
      <c r="V554" s="97">
        <f t="shared" si="47"/>
        <v>-1337.7400429838624</v>
      </c>
      <c r="W554" s="109">
        <f t="shared" si="48"/>
        <v>0</v>
      </c>
    </row>
    <row r="555" spans="1:23" ht="12.75">
      <c r="A555" s="98" t="s">
        <v>611</v>
      </c>
      <c r="B555" s="180"/>
      <c r="C555" s="164"/>
      <c r="D555" s="97"/>
      <c r="E555" s="99"/>
      <c r="F555" s="97"/>
      <c r="G555" s="31"/>
      <c r="H555" s="97"/>
      <c r="I555" s="97"/>
      <c r="J555" s="31"/>
      <c r="K555" s="31"/>
      <c r="L555" s="31"/>
      <c r="M555" s="32"/>
      <c r="N555" s="32"/>
      <c r="O555" s="31"/>
      <c r="P555" s="31"/>
      <c r="Q555" s="31"/>
      <c r="R555" s="31"/>
      <c r="S555" s="31"/>
      <c r="T555" s="100">
        <f t="shared" si="45"/>
        <v>0</v>
      </c>
      <c r="U555" s="113">
        <f t="shared" si="46"/>
        <v>0</v>
      </c>
      <c r="V555" s="97">
        <f t="shared" si="47"/>
        <v>-1337.7400429838624</v>
      </c>
      <c r="W555" s="109">
        <f t="shared" si="48"/>
        <v>0</v>
      </c>
    </row>
    <row r="556" spans="1:23" ht="12.75">
      <c r="A556" s="98" t="s">
        <v>612</v>
      </c>
      <c r="B556" s="180"/>
      <c r="C556" s="164"/>
      <c r="D556" s="97"/>
      <c r="E556" s="99"/>
      <c r="F556" s="97"/>
      <c r="G556" s="31"/>
      <c r="H556" s="97"/>
      <c r="I556" s="97"/>
      <c r="J556" s="31"/>
      <c r="K556" s="31"/>
      <c r="L556" s="31"/>
      <c r="M556" s="32"/>
      <c r="N556" s="32"/>
      <c r="O556" s="31"/>
      <c r="P556" s="31"/>
      <c r="Q556" s="31"/>
      <c r="R556" s="31"/>
      <c r="S556" s="31"/>
      <c r="T556" s="100">
        <f t="shared" si="45"/>
        <v>0</v>
      </c>
      <c r="U556" s="113">
        <f t="shared" si="46"/>
        <v>0</v>
      </c>
      <c r="V556" s="97">
        <f t="shared" si="47"/>
        <v>-1337.7400429838624</v>
      </c>
      <c r="W556" s="109">
        <f t="shared" si="48"/>
        <v>0</v>
      </c>
    </row>
    <row r="557" spans="1:23" ht="12.75">
      <c r="A557" s="98" t="s">
        <v>613</v>
      </c>
      <c r="B557" s="180"/>
      <c r="C557" s="164"/>
      <c r="D557" s="97"/>
      <c r="E557" s="99"/>
      <c r="F557" s="97"/>
      <c r="G557" s="31"/>
      <c r="H557" s="97"/>
      <c r="I557" s="97"/>
      <c r="J557" s="31"/>
      <c r="K557" s="31"/>
      <c r="L557" s="31"/>
      <c r="M557" s="32"/>
      <c r="N557" s="32"/>
      <c r="O557" s="31"/>
      <c r="P557" s="31"/>
      <c r="Q557" s="31"/>
      <c r="R557" s="31"/>
      <c r="S557" s="31"/>
      <c r="T557" s="100">
        <f t="shared" si="45"/>
        <v>0</v>
      </c>
      <c r="U557" s="113">
        <f t="shared" si="46"/>
        <v>0</v>
      </c>
      <c r="V557" s="97">
        <f t="shared" si="47"/>
        <v>-1337.7400429838624</v>
      </c>
      <c r="W557" s="109">
        <f t="shared" si="48"/>
        <v>0</v>
      </c>
    </row>
    <row r="558" spans="1:23" ht="12.75">
      <c r="A558" s="98" t="s">
        <v>614</v>
      </c>
      <c r="B558" s="180"/>
      <c r="C558" s="164"/>
      <c r="D558" s="97"/>
      <c r="E558" s="99"/>
      <c r="F558" s="97"/>
      <c r="G558" s="31"/>
      <c r="H558" s="97"/>
      <c r="I558" s="97"/>
      <c r="J558" s="31"/>
      <c r="K558" s="31"/>
      <c r="L558" s="31"/>
      <c r="M558" s="32"/>
      <c r="N558" s="32"/>
      <c r="O558" s="31"/>
      <c r="P558" s="31"/>
      <c r="Q558" s="31"/>
      <c r="R558" s="31"/>
      <c r="S558" s="31"/>
      <c r="T558" s="100">
        <f t="shared" si="45"/>
        <v>0</v>
      </c>
      <c r="U558" s="113">
        <f t="shared" si="46"/>
        <v>0</v>
      </c>
      <c r="V558" s="97">
        <f t="shared" si="47"/>
        <v>-1337.7400429838624</v>
      </c>
      <c r="W558" s="109">
        <f t="shared" si="48"/>
        <v>0</v>
      </c>
    </row>
    <row r="559" spans="1:23" ht="12.75">
      <c r="A559" s="98" t="s">
        <v>615</v>
      </c>
      <c r="B559" s="180"/>
      <c r="C559" s="164"/>
      <c r="D559" s="97"/>
      <c r="E559" s="99"/>
      <c r="F559" s="97"/>
      <c r="G559" s="31"/>
      <c r="H559" s="97"/>
      <c r="I559" s="97"/>
      <c r="J559" s="31"/>
      <c r="K559" s="31"/>
      <c r="L559" s="31"/>
      <c r="M559" s="32"/>
      <c r="N559" s="32"/>
      <c r="O559" s="31"/>
      <c r="P559" s="31"/>
      <c r="Q559" s="31"/>
      <c r="R559" s="31"/>
      <c r="S559" s="31"/>
      <c r="T559" s="100">
        <f t="shared" si="45"/>
        <v>0</v>
      </c>
      <c r="U559" s="113">
        <f t="shared" si="46"/>
        <v>0</v>
      </c>
      <c r="V559" s="97">
        <f t="shared" si="47"/>
        <v>-1337.7400429838624</v>
      </c>
      <c r="W559" s="109">
        <f t="shared" si="48"/>
        <v>0</v>
      </c>
    </row>
    <row r="560" spans="1:23" ht="12.75">
      <c r="A560" s="98" t="s">
        <v>616</v>
      </c>
      <c r="B560" s="180"/>
      <c r="C560" s="164"/>
      <c r="D560" s="97"/>
      <c r="E560" s="99"/>
      <c r="F560" s="97"/>
      <c r="G560" s="31"/>
      <c r="H560" s="97"/>
      <c r="I560" s="97"/>
      <c r="J560" s="31"/>
      <c r="K560" s="31"/>
      <c r="L560" s="31"/>
      <c r="M560" s="32"/>
      <c r="N560" s="32"/>
      <c r="O560" s="31"/>
      <c r="P560" s="31"/>
      <c r="Q560" s="31"/>
      <c r="R560" s="31"/>
      <c r="S560" s="31"/>
      <c r="T560" s="100">
        <f t="shared" si="45"/>
        <v>0</v>
      </c>
      <c r="U560" s="113">
        <f t="shared" si="46"/>
        <v>0</v>
      </c>
      <c r="V560" s="97">
        <f t="shared" si="47"/>
        <v>-1337.7400429838624</v>
      </c>
      <c r="W560" s="109">
        <f t="shared" si="48"/>
        <v>0</v>
      </c>
    </row>
    <row r="561" spans="1:23" ht="12.75">
      <c r="A561" s="98" t="s">
        <v>617</v>
      </c>
      <c r="B561" s="180"/>
      <c r="C561" s="164"/>
      <c r="D561" s="97"/>
      <c r="E561" s="99"/>
      <c r="F561" s="97"/>
      <c r="G561" s="31"/>
      <c r="H561" s="97"/>
      <c r="I561" s="97"/>
      <c r="J561" s="31"/>
      <c r="K561" s="31"/>
      <c r="L561" s="31"/>
      <c r="M561" s="32"/>
      <c r="N561" s="32"/>
      <c r="O561" s="31"/>
      <c r="P561" s="31"/>
      <c r="Q561" s="31"/>
      <c r="R561" s="31"/>
      <c r="S561" s="31"/>
      <c r="T561" s="100">
        <f t="shared" si="45"/>
        <v>0</v>
      </c>
      <c r="U561" s="113">
        <f t="shared" si="46"/>
        <v>0</v>
      </c>
      <c r="V561" s="97">
        <f t="shared" si="47"/>
        <v>-1337.7400429838624</v>
      </c>
      <c r="W561" s="109">
        <f t="shared" si="48"/>
        <v>0</v>
      </c>
    </row>
    <row r="562" spans="1:23" ht="12.75">
      <c r="A562" s="98" t="s">
        <v>618</v>
      </c>
      <c r="B562" s="180"/>
      <c r="C562" s="164"/>
      <c r="D562" s="97"/>
      <c r="E562" s="99"/>
      <c r="F562" s="97"/>
      <c r="G562" s="31"/>
      <c r="H562" s="97"/>
      <c r="I562" s="97"/>
      <c r="J562" s="31"/>
      <c r="K562" s="31"/>
      <c r="L562" s="31"/>
      <c r="M562" s="32"/>
      <c r="N562" s="32"/>
      <c r="O562" s="31"/>
      <c r="P562" s="31"/>
      <c r="Q562" s="31"/>
      <c r="R562" s="31"/>
      <c r="S562" s="31"/>
      <c r="T562" s="100">
        <f t="shared" si="45"/>
        <v>0</v>
      </c>
      <c r="U562" s="113">
        <f t="shared" si="46"/>
        <v>0</v>
      </c>
      <c r="V562" s="97">
        <f t="shared" si="47"/>
        <v>-1337.7400429838624</v>
      </c>
      <c r="W562" s="109">
        <f t="shared" si="48"/>
        <v>0</v>
      </c>
    </row>
    <row r="563" spans="1:23" ht="12.75">
      <c r="A563" s="98" t="s">
        <v>619</v>
      </c>
      <c r="B563" s="180"/>
      <c r="C563" s="164"/>
      <c r="D563" s="97"/>
      <c r="E563" s="99"/>
      <c r="F563" s="97"/>
      <c r="G563" s="31"/>
      <c r="H563" s="97"/>
      <c r="I563" s="97"/>
      <c r="J563" s="31"/>
      <c r="K563" s="31"/>
      <c r="L563" s="31"/>
      <c r="M563" s="32"/>
      <c r="N563" s="32"/>
      <c r="O563" s="31"/>
      <c r="P563" s="31"/>
      <c r="Q563" s="31"/>
      <c r="R563" s="31"/>
      <c r="S563" s="31"/>
      <c r="T563" s="100">
        <f t="shared" si="45"/>
        <v>0</v>
      </c>
      <c r="U563" s="113">
        <f t="shared" si="46"/>
        <v>0</v>
      </c>
      <c r="V563" s="97">
        <f t="shared" si="47"/>
        <v>-1337.7400429838624</v>
      </c>
      <c r="W563" s="109">
        <f t="shared" si="48"/>
        <v>0</v>
      </c>
    </row>
    <row r="564" spans="1:23" ht="12.75">
      <c r="A564" s="98" t="s">
        <v>620</v>
      </c>
      <c r="B564" s="180"/>
      <c r="C564" s="164"/>
      <c r="D564" s="97"/>
      <c r="E564" s="99"/>
      <c r="F564" s="97"/>
      <c r="G564" s="31"/>
      <c r="H564" s="97"/>
      <c r="I564" s="97"/>
      <c r="J564" s="31"/>
      <c r="K564" s="31"/>
      <c r="L564" s="31"/>
      <c r="M564" s="32"/>
      <c r="N564" s="32"/>
      <c r="O564" s="31"/>
      <c r="P564" s="31"/>
      <c r="Q564" s="31"/>
      <c r="R564" s="31"/>
      <c r="S564" s="31"/>
      <c r="T564" s="100">
        <f t="shared" si="45"/>
        <v>0</v>
      </c>
      <c r="U564" s="113">
        <f t="shared" si="46"/>
        <v>0</v>
      </c>
      <c r="V564" s="97">
        <f t="shared" si="47"/>
        <v>-1337.7400429838624</v>
      </c>
      <c r="W564" s="109">
        <f t="shared" si="48"/>
        <v>0</v>
      </c>
    </row>
    <row r="565" spans="1:23" ht="12.75">
      <c r="A565" s="98" t="s">
        <v>621</v>
      </c>
      <c r="B565" s="180"/>
      <c r="C565" s="164"/>
      <c r="D565" s="97"/>
      <c r="E565" s="99"/>
      <c r="F565" s="97"/>
      <c r="G565" s="31"/>
      <c r="H565" s="97"/>
      <c r="I565" s="97"/>
      <c r="J565" s="31"/>
      <c r="K565" s="31"/>
      <c r="L565" s="31"/>
      <c r="M565" s="32"/>
      <c r="N565" s="32"/>
      <c r="O565" s="31"/>
      <c r="P565" s="31"/>
      <c r="Q565" s="31"/>
      <c r="R565" s="31"/>
      <c r="S565" s="31"/>
      <c r="T565" s="100">
        <f t="shared" si="45"/>
        <v>0</v>
      </c>
      <c r="U565" s="113">
        <f t="shared" si="46"/>
        <v>0</v>
      </c>
      <c r="V565" s="97">
        <f t="shared" si="47"/>
        <v>-1337.7400429838624</v>
      </c>
      <c r="W565" s="109">
        <f t="shared" si="48"/>
        <v>0</v>
      </c>
    </row>
    <row r="566" spans="1:23" ht="12.75">
      <c r="A566" s="98" t="s">
        <v>622</v>
      </c>
      <c r="B566" s="180"/>
      <c r="C566" s="164"/>
      <c r="D566" s="97"/>
      <c r="E566" s="99"/>
      <c r="F566" s="97"/>
      <c r="G566" s="31"/>
      <c r="H566" s="97"/>
      <c r="I566" s="97"/>
      <c r="J566" s="31"/>
      <c r="K566" s="31"/>
      <c r="L566" s="31"/>
      <c r="M566" s="32"/>
      <c r="N566" s="32"/>
      <c r="O566" s="31"/>
      <c r="P566" s="31"/>
      <c r="Q566" s="31"/>
      <c r="R566" s="31"/>
      <c r="S566" s="31"/>
      <c r="T566" s="100">
        <f t="shared" si="45"/>
        <v>0</v>
      </c>
      <c r="U566" s="113">
        <f t="shared" si="46"/>
        <v>0</v>
      </c>
      <c r="V566" s="97">
        <f t="shared" si="47"/>
        <v>-1337.7400429838624</v>
      </c>
      <c r="W566" s="109">
        <f t="shared" si="48"/>
        <v>0</v>
      </c>
    </row>
    <row r="567" spans="1:23" ht="12.75">
      <c r="A567" s="98" t="s">
        <v>623</v>
      </c>
      <c r="B567" s="180"/>
      <c r="C567" s="164"/>
      <c r="D567" s="97"/>
      <c r="E567" s="99"/>
      <c r="F567" s="97"/>
      <c r="G567" s="31"/>
      <c r="H567" s="97"/>
      <c r="I567" s="97"/>
      <c r="J567" s="31"/>
      <c r="K567" s="31"/>
      <c r="L567" s="31"/>
      <c r="M567" s="32"/>
      <c r="N567" s="32"/>
      <c r="O567" s="31"/>
      <c r="P567" s="31"/>
      <c r="Q567" s="31"/>
      <c r="R567" s="31"/>
      <c r="S567" s="31"/>
      <c r="T567" s="100">
        <f t="shared" si="45"/>
        <v>0</v>
      </c>
      <c r="U567" s="113">
        <f t="shared" si="46"/>
        <v>0</v>
      </c>
      <c r="V567" s="97">
        <f t="shared" si="47"/>
        <v>-1337.7400429838624</v>
      </c>
      <c r="W567" s="109">
        <f t="shared" si="48"/>
        <v>0</v>
      </c>
    </row>
    <row r="568" spans="1:23" ht="12.75">
      <c r="A568" s="98" t="s">
        <v>624</v>
      </c>
      <c r="B568" s="180"/>
      <c r="C568" s="164"/>
      <c r="D568" s="97"/>
      <c r="E568" s="99"/>
      <c r="F568" s="97"/>
      <c r="G568" s="31"/>
      <c r="H568" s="97"/>
      <c r="I568" s="97"/>
      <c r="J568" s="31"/>
      <c r="K568" s="31"/>
      <c r="L568" s="31"/>
      <c r="M568" s="32"/>
      <c r="N568" s="32"/>
      <c r="O568" s="31"/>
      <c r="P568" s="31"/>
      <c r="Q568" s="31"/>
      <c r="R568" s="31"/>
      <c r="S568" s="31"/>
      <c r="T568" s="100">
        <f t="shared" si="45"/>
        <v>0</v>
      </c>
      <c r="U568" s="113">
        <f t="shared" si="46"/>
        <v>0</v>
      </c>
      <c r="V568" s="97">
        <f t="shared" si="47"/>
        <v>-1337.7400429838624</v>
      </c>
      <c r="W568" s="109">
        <f t="shared" si="48"/>
        <v>0</v>
      </c>
    </row>
    <row r="569" spans="1:23" ht="12.75">
      <c r="A569" s="98" t="s">
        <v>625</v>
      </c>
      <c r="B569" s="180"/>
      <c r="C569" s="164"/>
      <c r="D569" s="97"/>
      <c r="E569" s="99"/>
      <c r="F569" s="97"/>
      <c r="G569" s="31"/>
      <c r="H569" s="97"/>
      <c r="I569" s="97"/>
      <c r="J569" s="31"/>
      <c r="K569" s="31"/>
      <c r="L569" s="31"/>
      <c r="M569" s="32"/>
      <c r="N569" s="32"/>
      <c r="O569" s="31"/>
      <c r="P569" s="31"/>
      <c r="Q569" s="31"/>
      <c r="R569" s="31"/>
      <c r="S569" s="31"/>
      <c r="T569" s="100">
        <f t="shared" si="45"/>
        <v>0</v>
      </c>
      <c r="U569" s="113">
        <f t="shared" si="46"/>
        <v>0</v>
      </c>
      <c r="V569" s="97">
        <f t="shared" si="47"/>
        <v>-1337.7400429838624</v>
      </c>
      <c r="W569" s="109">
        <f t="shared" si="48"/>
        <v>0</v>
      </c>
    </row>
    <row r="570" spans="1:23" ht="12.75">
      <c r="A570" s="98" t="s">
        <v>626</v>
      </c>
      <c r="B570" s="180"/>
      <c r="C570" s="164"/>
      <c r="D570" s="97"/>
      <c r="E570" s="99"/>
      <c r="F570" s="97"/>
      <c r="G570" s="31"/>
      <c r="H570" s="97"/>
      <c r="I570" s="97"/>
      <c r="J570" s="31"/>
      <c r="K570" s="31"/>
      <c r="L570" s="31"/>
      <c r="M570" s="32"/>
      <c r="N570" s="32"/>
      <c r="O570" s="31"/>
      <c r="P570" s="31"/>
      <c r="Q570" s="31"/>
      <c r="R570" s="31"/>
      <c r="S570" s="31"/>
      <c r="T570" s="100">
        <f t="shared" si="45"/>
        <v>0</v>
      </c>
      <c r="U570" s="113">
        <f t="shared" si="46"/>
        <v>0</v>
      </c>
      <c r="V570" s="97">
        <f t="shared" si="47"/>
        <v>-1337.7400429838624</v>
      </c>
      <c r="W570" s="109">
        <f t="shared" si="48"/>
        <v>0</v>
      </c>
    </row>
    <row r="571" spans="1:23" ht="12.75">
      <c r="A571" s="98" t="s">
        <v>627</v>
      </c>
      <c r="B571" s="180"/>
      <c r="C571" s="164"/>
      <c r="D571" s="97"/>
      <c r="E571" s="99"/>
      <c r="F571" s="97"/>
      <c r="G571" s="31"/>
      <c r="H571" s="97"/>
      <c r="I571" s="97"/>
      <c r="J571" s="31"/>
      <c r="K571" s="31"/>
      <c r="L571" s="31"/>
      <c r="M571" s="32"/>
      <c r="N571" s="32"/>
      <c r="O571" s="31"/>
      <c r="P571" s="31"/>
      <c r="Q571" s="31"/>
      <c r="R571" s="31"/>
      <c r="S571" s="31"/>
      <c r="T571" s="100">
        <f t="shared" si="45"/>
        <v>0</v>
      </c>
      <c r="U571" s="113">
        <f t="shared" si="46"/>
        <v>0</v>
      </c>
      <c r="V571" s="97">
        <f t="shared" si="47"/>
        <v>-1337.7400429838624</v>
      </c>
      <c r="W571" s="109">
        <f t="shared" si="48"/>
        <v>0</v>
      </c>
    </row>
    <row r="572" spans="1:23" ht="12.75">
      <c r="A572" s="98" t="s">
        <v>628</v>
      </c>
      <c r="B572" s="180"/>
      <c r="C572" s="164"/>
      <c r="D572" s="97"/>
      <c r="E572" s="99"/>
      <c r="F572" s="97"/>
      <c r="G572" s="31"/>
      <c r="H572" s="97"/>
      <c r="I572" s="97"/>
      <c r="J572" s="31"/>
      <c r="K572" s="31"/>
      <c r="L572" s="31"/>
      <c r="M572" s="32"/>
      <c r="N572" s="32"/>
      <c r="O572" s="31"/>
      <c r="P572" s="31"/>
      <c r="Q572" s="31"/>
      <c r="R572" s="31"/>
      <c r="S572" s="31"/>
      <c r="T572" s="100">
        <f t="shared" si="45"/>
        <v>0</v>
      </c>
      <c r="U572" s="113">
        <f t="shared" si="46"/>
        <v>0</v>
      </c>
      <c r="V572" s="97">
        <f t="shared" si="47"/>
        <v>-1337.7400429838624</v>
      </c>
      <c r="W572" s="109">
        <f t="shared" si="48"/>
        <v>0</v>
      </c>
    </row>
    <row r="573" spans="1:23" ht="12.75">
      <c r="A573" s="98" t="s">
        <v>629</v>
      </c>
      <c r="B573" s="180"/>
      <c r="C573" s="164"/>
      <c r="D573" s="97"/>
      <c r="E573" s="99"/>
      <c r="F573" s="97"/>
      <c r="G573" s="31"/>
      <c r="H573" s="97"/>
      <c r="I573" s="97"/>
      <c r="J573" s="31"/>
      <c r="K573" s="31"/>
      <c r="L573" s="31"/>
      <c r="M573" s="32"/>
      <c r="N573" s="32"/>
      <c r="O573" s="31"/>
      <c r="P573" s="31"/>
      <c r="Q573" s="31"/>
      <c r="R573" s="31"/>
      <c r="S573" s="31"/>
      <c r="T573" s="100">
        <f t="shared" si="45"/>
        <v>0</v>
      </c>
      <c r="U573" s="113">
        <f t="shared" si="46"/>
        <v>0</v>
      </c>
      <c r="V573" s="97">
        <f t="shared" si="47"/>
        <v>-1337.7400429838624</v>
      </c>
      <c r="W573" s="109">
        <f t="shared" si="48"/>
        <v>0</v>
      </c>
    </row>
    <row r="574" spans="1:23" ht="12.75">
      <c r="A574" s="98" t="s">
        <v>630</v>
      </c>
      <c r="B574" s="180"/>
      <c r="C574" s="164"/>
      <c r="D574" s="97"/>
      <c r="E574" s="99"/>
      <c r="F574" s="97"/>
      <c r="G574" s="31"/>
      <c r="H574" s="97"/>
      <c r="I574" s="97"/>
      <c r="J574" s="31"/>
      <c r="K574" s="31"/>
      <c r="L574" s="31"/>
      <c r="M574" s="32"/>
      <c r="N574" s="32"/>
      <c r="O574" s="31"/>
      <c r="P574" s="31"/>
      <c r="Q574" s="31"/>
      <c r="R574" s="31"/>
      <c r="S574" s="31"/>
      <c r="T574" s="100">
        <f t="shared" si="45"/>
        <v>0</v>
      </c>
      <c r="U574" s="113">
        <f t="shared" si="46"/>
        <v>0</v>
      </c>
      <c r="V574" s="97">
        <f t="shared" si="47"/>
        <v>-1337.7400429838624</v>
      </c>
      <c r="W574" s="109">
        <f t="shared" si="48"/>
        <v>0</v>
      </c>
    </row>
    <row r="575" spans="1:23" ht="12.75">
      <c r="A575" s="98" t="s">
        <v>631</v>
      </c>
      <c r="B575" s="180"/>
      <c r="C575" s="164"/>
      <c r="D575" s="97"/>
      <c r="E575" s="99"/>
      <c r="F575" s="97"/>
      <c r="G575" s="31"/>
      <c r="H575" s="97"/>
      <c r="I575" s="97"/>
      <c r="J575" s="31"/>
      <c r="K575" s="31"/>
      <c r="L575" s="31"/>
      <c r="M575" s="32"/>
      <c r="N575" s="32"/>
      <c r="O575" s="31"/>
      <c r="P575" s="31"/>
      <c r="Q575" s="31"/>
      <c r="R575" s="31"/>
      <c r="S575" s="31"/>
      <c r="T575" s="100">
        <f t="shared" si="45"/>
        <v>0</v>
      </c>
      <c r="U575" s="113">
        <f t="shared" si="46"/>
        <v>0</v>
      </c>
      <c r="V575" s="97">
        <f t="shared" si="47"/>
        <v>-1337.7400429838624</v>
      </c>
      <c r="W575" s="109">
        <f t="shared" si="48"/>
        <v>0</v>
      </c>
    </row>
    <row r="576" spans="1:23" ht="12.75">
      <c r="A576" s="98" t="s">
        <v>632</v>
      </c>
      <c r="B576" s="180"/>
      <c r="C576" s="164"/>
      <c r="D576" s="97"/>
      <c r="E576" s="99"/>
      <c r="F576" s="97"/>
      <c r="G576" s="31"/>
      <c r="H576" s="97"/>
      <c r="I576" s="97"/>
      <c r="J576" s="31"/>
      <c r="K576" s="31"/>
      <c r="L576" s="31"/>
      <c r="M576" s="32"/>
      <c r="N576" s="32"/>
      <c r="O576" s="31"/>
      <c r="P576" s="31"/>
      <c r="Q576" s="31"/>
      <c r="R576" s="31"/>
      <c r="S576" s="31"/>
      <c r="T576" s="100">
        <f t="shared" si="45"/>
        <v>0</v>
      </c>
      <c r="U576" s="113">
        <f t="shared" si="46"/>
        <v>0</v>
      </c>
      <c r="V576" s="97">
        <f t="shared" si="47"/>
        <v>-1337.7400429838624</v>
      </c>
      <c r="W576" s="109">
        <f t="shared" si="48"/>
        <v>0</v>
      </c>
    </row>
    <row r="577" spans="1:23" ht="12.75">
      <c r="A577" s="98" t="s">
        <v>633</v>
      </c>
      <c r="B577" s="180"/>
      <c r="C577" s="164"/>
      <c r="D577" s="97"/>
      <c r="E577" s="99"/>
      <c r="F577" s="97"/>
      <c r="G577" s="31"/>
      <c r="H577" s="97"/>
      <c r="I577" s="97"/>
      <c r="J577" s="31"/>
      <c r="K577" s="31"/>
      <c r="L577" s="31"/>
      <c r="M577" s="32"/>
      <c r="N577" s="32"/>
      <c r="O577" s="31"/>
      <c r="P577" s="31"/>
      <c r="Q577" s="31"/>
      <c r="R577" s="31"/>
      <c r="S577" s="31"/>
      <c r="T577" s="100">
        <f t="shared" si="45"/>
        <v>0</v>
      </c>
      <c r="U577" s="113">
        <f t="shared" si="46"/>
        <v>0</v>
      </c>
      <c r="V577" s="97">
        <f t="shared" si="47"/>
        <v>-1337.7400429838624</v>
      </c>
      <c r="W577" s="109">
        <f t="shared" si="48"/>
        <v>0</v>
      </c>
    </row>
    <row r="578" spans="1:23" ht="12.75">
      <c r="A578" s="98" t="s">
        <v>634</v>
      </c>
      <c r="B578" s="180"/>
      <c r="C578" s="164"/>
      <c r="D578" s="97"/>
      <c r="E578" s="99"/>
      <c r="F578" s="97"/>
      <c r="G578" s="31"/>
      <c r="H578" s="97"/>
      <c r="I578" s="97"/>
      <c r="J578" s="31"/>
      <c r="K578" s="31"/>
      <c r="L578" s="31"/>
      <c r="M578" s="32"/>
      <c r="N578" s="32"/>
      <c r="O578" s="31"/>
      <c r="P578" s="31"/>
      <c r="Q578" s="31"/>
      <c r="R578" s="31"/>
      <c r="S578" s="31"/>
      <c r="T578" s="100">
        <f aca="true" t="shared" si="49" ref="T578:T607">SUM(D578:S578)</f>
        <v>0</v>
      </c>
      <c r="U578" s="113">
        <f aca="true" t="shared" si="50" ref="U578:U607">COUNTA(D578:S578)</f>
        <v>0</v>
      </c>
      <c r="V578" s="97">
        <f aca="true" t="shared" si="51" ref="V578:V607">T578-$T$5</f>
        <v>-1337.7400429838624</v>
      </c>
      <c r="W578" s="109">
        <f t="shared" si="48"/>
        <v>0</v>
      </c>
    </row>
    <row r="579" spans="1:23" ht="12.75">
      <c r="A579" s="98" t="s">
        <v>635</v>
      </c>
      <c r="B579" s="180"/>
      <c r="C579" s="164"/>
      <c r="D579" s="97"/>
      <c r="E579" s="99"/>
      <c r="F579" s="97"/>
      <c r="G579" s="31"/>
      <c r="H579" s="97"/>
      <c r="I579" s="97"/>
      <c r="J579" s="31"/>
      <c r="K579" s="31"/>
      <c r="L579" s="31"/>
      <c r="M579" s="32"/>
      <c r="N579" s="32"/>
      <c r="O579" s="31"/>
      <c r="P579" s="31"/>
      <c r="Q579" s="31"/>
      <c r="R579" s="31"/>
      <c r="S579" s="31"/>
      <c r="T579" s="100">
        <f t="shared" si="49"/>
        <v>0</v>
      </c>
      <c r="U579" s="113">
        <f t="shared" si="50"/>
        <v>0</v>
      </c>
      <c r="V579" s="97">
        <f t="shared" si="51"/>
        <v>-1337.7400429838624</v>
      </c>
      <c r="W579" s="109">
        <f t="shared" si="48"/>
        <v>0</v>
      </c>
    </row>
    <row r="580" spans="1:23" ht="12.75">
      <c r="A580" s="98" t="s">
        <v>636</v>
      </c>
      <c r="B580" s="180"/>
      <c r="C580" s="164"/>
      <c r="D580" s="97"/>
      <c r="E580" s="99"/>
      <c r="F580" s="97"/>
      <c r="G580" s="31"/>
      <c r="H580" s="97"/>
      <c r="I580" s="97"/>
      <c r="J580" s="31"/>
      <c r="K580" s="31"/>
      <c r="L580" s="31"/>
      <c r="M580" s="32"/>
      <c r="N580" s="32"/>
      <c r="O580" s="31"/>
      <c r="P580" s="31"/>
      <c r="Q580" s="31"/>
      <c r="R580" s="31"/>
      <c r="S580" s="31"/>
      <c r="T580" s="100">
        <f t="shared" si="49"/>
        <v>0</v>
      </c>
      <c r="U580" s="113">
        <f t="shared" si="50"/>
        <v>0</v>
      </c>
      <c r="V580" s="97">
        <f t="shared" si="51"/>
        <v>-1337.7400429838624</v>
      </c>
      <c r="W580" s="109">
        <f t="shared" si="48"/>
        <v>0</v>
      </c>
    </row>
    <row r="581" spans="1:23" ht="12.75">
      <c r="A581" s="98" t="s">
        <v>637</v>
      </c>
      <c r="B581" s="180"/>
      <c r="C581" s="164"/>
      <c r="D581" s="97"/>
      <c r="E581" s="99"/>
      <c r="F581" s="97"/>
      <c r="G581" s="31"/>
      <c r="H581" s="97"/>
      <c r="I581" s="97"/>
      <c r="J581" s="31"/>
      <c r="K581" s="31"/>
      <c r="L581" s="31"/>
      <c r="M581" s="32"/>
      <c r="N581" s="32"/>
      <c r="O581" s="31"/>
      <c r="P581" s="31"/>
      <c r="Q581" s="31"/>
      <c r="R581" s="31"/>
      <c r="S581" s="31"/>
      <c r="T581" s="100">
        <f t="shared" si="49"/>
        <v>0</v>
      </c>
      <c r="U581" s="113">
        <f t="shared" si="50"/>
        <v>0</v>
      </c>
      <c r="V581" s="97">
        <f t="shared" si="51"/>
        <v>-1337.7400429838624</v>
      </c>
      <c r="W581" s="109">
        <f t="shared" si="48"/>
        <v>0</v>
      </c>
    </row>
    <row r="582" spans="1:23" ht="12.75">
      <c r="A582" s="98" t="s">
        <v>638</v>
      </c>
      <c r="B582" s="180"/>
      <c r="C582" s="164"/>
      <c r="D582" s="97"/>
      <c r="E582" s="99"/>
      <c r="F582" s="97"/>
      <c r="G582" s="31"/>
      <c r="H582" s="97"/>
      <c r="I582" s="97"/>
      <c r="J582" s="31"/>
      <c r="K582" s="31"/>
      <c r="L582" s="31"/>
      <c r="M582" s="32"/>
      <c r="N582" s="32"/>
      <c r="O582" s="31"/>
      <c r="P582" s="31"/>
      <c r="Q582" s="31"/>
      <c r="R582" s="31"/>
      <c r="S582" s="31"/>
      <c r="T582" s="100">
        <f t="shared" si="49"/>
        <v>0</v>
      </c>
      <c r="U582" s="113">
        <f t="shared" si="50"/>
        <v>0</v>
      </c>
      <c r="V582" s="97">
        <f t="shared" si="51"/>
        <v>-1337.7400429838624</v>
      </c>
      <c r="W582" s="109">
        <f aca="true" t="shared" si="52" ref="W582:W607">IF((COUNTA(D582:S582)&gt;12),LARGE(D582:S582,1)+LARGE(D582:S582,2)+LARGE(D582:S582,3)+LARGE(D582:S582,4)+LARGE(D582:S582,5)+LARGE(D582:S582,6)+LARGE(D582:S582,7)+LARGE(D582:S582,8)+LARGE(D582:S582,9)+LARGE(D582:S582,10)+LARGE(D582:S582,11)+LARGE(D582:S582,12),SUM(D582:S582))</f>
        <v>0</v>
      </c>
    </row>
    <row r="583" spans="1:23" ht="12.75">
      <c r="A583" s="98" t="s">
        <v>639</v>
      </c>
      <c r="B583" s="180"/>
      <c r="C583" s="164"/>
      <c r="D583" s="97"/>
      <c r="E583" s="99"/>
      <c r="F583" s="97"/>
      <c r="G583" s="31"/>
      <c r="H583" s="97"/>
      <c r="I583" s="97"/>
      <c r="J583" s="31"/>
      <c r="K583" s="31"/>
      <c r="L583" s="31"/>
      <c r="M583" s="32"/>
      <c r="N583" s="32"/>
      <c r="O583" s="31"/>
      <c r="P583" s="31"/>
      <c r="Q583" s="31"/>
      <c r="R583" s="31"/>
      <c r="S583" s="31"/>
      <c r="T583" s="100">
        <f t="shared" si="49"/>
        <v>0</v>
      </c>
      <c r="U583" s="113">
        <f t="shared" si="50"/>
        <v>0</v>
      </c>
      <c r="V583" s="97">
        <f t="shared" si="51"/>
        <v>-1337.7400429838624</v>
      </c>
      <c r="W583" s="109">
        <f t="shared" si="52"/>
        <v>0</v>
      </c>
    </row>
    <row r="584" spans="1:23" ht="12.75">
      <c r="A584" s="98" t="s">
        <v>640</v>
      </c>
      <c r="B584" s="180"/>
      <c r="C584" s="164"/>
      <c r="D584" s="97"/>
      <c r="E584" s="99"/>
      <c r="F584" s="97"/>
      <c r="G584" s="31"/>
      <c r="H584" s="97"/>
      <c r="I584" s="97"/>
      <c r="J584" s="31"/>
      <c r="K584" s="31"/>
      <c r="L584" s="31"/>
      <c r="M584" s="32"/>
      <c r="N584" s="32"/>
      <c r="O584" s="31"/>
      <c r="P584" s="31"/>
      <c r="Q584" s="31"/>
      <c r="R584" s="31"/>
      <c r="S584" s="31"/>
      <c r="T584" s="100">
        <f t="shared" si="49"/>
        <v>0</v>
      </c>
      <c r="U584" s="113">
        <f t="shared" si="50"/>
        <v>0</v>
      </c>
      <c r="V584" s="97">
        <f t="shared" si="51"/>
        <v>-1337.7400429838624</v>
      </c>
      <c r="W584" s="109">
        <f t="shared" si="52"/>
        <v>0</v>
      </c>
    </row>
    <row r="585" spans="1:23" ht="12.75">
      <c r="A585" s="98" t="s">
        <v>641</v>
      </c>
      <c r="B585" s="180"/>
      <c r="C585" s="164"/>
      <c r="D585" s="97"/>
      <c r="E585" s="99"/>
      <c r="F585" s="97"/>
      <c r="G585" s="31"/>
      <c r="H585" s="97"/>
      <c r="I585" s="97"/>
      <c r="J585" s="31"/>
      <c r="K585" s="31"/>
      <c r="L585" s="31"/>
      <c r="M585" s="32"/>
      <c r="N585" s="32"/>
      <c r="O585" s="31"/>
      <c r="P585" s="31"/>
      <c r="Q585" s="31"/>
      <c r="R585" s="31"/>
      <c r="S585" s="31"/>
      <c r="T585" s="100">
        <f t="shared" si="49"/>
        <v>0</v>
      </c>
      <c r="U585" s="113">
        <f t="shared" si="50"/>
        <v>0</v>
      </c>
      <c r="V585" s="97">
        <f t="shared" si="51"/>
        <v>-1337.7400429838624</v>
      </c>
      <c r="W585" s="109">
        <f t="shared" si="52"/>
        <v>0</v>
      </c>
    </row>
    <row r="586" spans="1:23" ht="12.75">
      <c r="A586" s="98" t="s">
        <v>642</v>
      </c>
      <c r="B586" s="180"/>
      <c r="C586" s="164"/>
      <c r="D586" s="97"/>
      <c r="E586" s="99"/>
      <c r="F586" s="97"/>
      <c r="G586" s="31"/>
      <c r="H586" s="97"/>
      <c r="I586" s="97"/>
      <c r="J586" s="31"/>
      <c r="K586" s="31"/>
      <c r="L586" s="31"/>
      <c r="M586" s="32"/>
      <c r="N586" s="32"/>
      <c r="O586" s="31"/>
      <c r="P586" s="31"/>
      <c r="Q586" s="31"/>
      <c r="R586" s="31"/>
      <c r="S586" s="31"/>
      <c r="T586" s="100">
        <f t="shared" si="49"/>
        <v>0</v>
      </c>
      <c r="U586" s="113">
        <f t="shared" si="50"/>
        <v>0</v>
      </c>
      <c r="V586" s="97">
        <f t="shared" si="51"/>
        <v>-1337.7400429838624</v>
      </c>
      <c r="W586" s="109">
        <f t="shared" si="52"/>
        <v>0</v>
      </c>
    </row>
    <row r="587" spans="1:23" ht="12.75">
      <c r="A587" s="98" t="s">
        <v>643</v>
      </c>
      <c r="B587" s="180"/>
      <c r="C587" s="164"/>
      <c r="D587" s="97"/>
      <c r="E587" s="99"/>
      <c r="F587" s="97"/>
      <c r="G587" s="31"/>
      <c r="H587" s="97"/>
      <c r="I587" s="97"/>
      <c r="J587" s="31"/>
      <c r="K587" s="31"/>
      <c r="L587" s="31"/>
      <c r="M587" s="32"/>
      <c r="N587" s="32"/>
      <c r="O587" s="31"/>
      <c r="P587" s="31"/>
      <c r="Q587" s="31"/>
      <c r="R587" s="31"/>
      <c r="S587" s="31"/>
      <c r="T587" s="100">
        <f t="shared" si="49"/>
        <v>0</v>
      </c>
      <c r="U587" s="113">
        <f t="shared" si="50"/>
        <v>0</v>
      </c>
      <c r="V587" s="97">
        <f t="shared" si="51"/>
        <v>-1337.7400429838624</v>
      </c>
      <c r="W587" s="109">
        <f t="shared" si="52"/>
        <v>0</v>
      </c>
    </row>
    <row r="588" spans="1:23" ht="12.75">
      <c r="A588" s="98" t="s">
        <v>644</v>
      </c>
      <c r="B588" s="180"/>
      <c r="C588" s="164"/>
      <c r="D588" s="97"/>
      <c r="E588" s="99"/>
      <c r="F588" s="97"/>
      <c r="G588" s="31"/>
      <c r="H588" s="97"/>
      <c r="I588" s="97"/>
      <c r="J588" s="31"/>
      <c r="K588" s="31"/>
      <c r="L588" s="31"/>
      <c r="M588" s="32"/>
      <c r="N588" s="32"/>
      <c r="O588" s="31"/>
      <c r="P588" s="31"/>
      <c r="Q588" s="31"/>
      <c r="R588" s="31"/>
      <c r="S588" s="31"/>
      <c r="T588" s="100">
        <f t="shared" si="49"/>
        <v>0</v>
      </c>
      <c r="U588" s="113">
        <f t="shared" si="50"/>
        <v>0</v>
      </c>
      <c r="V588" s="97">
        <f t="shared" si="51"/>
        <v>-1337.7400429838624</v>
      </c>
      <c r="W588" s="109">
        <f t="shared" si="52"/>
        <v>0</v>
      </c>
    </row>
    <row r="589" spans="1:23" ht="12.75">
      <c r="A589" s="98" t="s">
        <v>645</v>
      </c>
      <c r="B589" s="180"/>
      <c r="C589" s="164"/>
      <c r="D589" s="97"/>
      <c r="E589" s="99"/>
      <c r="F589" s="97"/>
      <c r="G589" s="31"/>
      <c r="H589" s="97"/>
      <c r="I589" s="97"/>
      <c r="J589" s="31"/>
      <c r="K589" s="31"/>
      <c r="L589" s="31"/>
      <c r="M589" s="32"/>
      <c r="N589" s="32"/>
      <c r="O589" s="31"/>
      <c r="P589" s="31"/>
      <c r="Q589" s="31"/>
      <c r="R589" s="31"/>
      <c r="S589" s="31"/>
      <c r="T589" s="100">
        <f t="shared" si="49"/>
        <v>0</v>
      </c>
      <c r="U589" s="113">
        <f t="shared" si="50"/>
        <v>0</v>
      </c>
      <c r="V589" s="97">
        <f t="shared" si="51"/>
        <v>-1337.7400429838624</v>
      </c>
      <c r="W589" s="109">
        <f t="shared" si="52"/>
        <v>0</v>
      </c>
    </row>
    <row r="590" spans="1:23" ht="12.75">
      <c r="A590" s="98" t="s">
        <v>646</v>
      </c>
      <c r="B590" s="180"/>
      <c r="C590" s="164"/>
      <c r="D590" s="97"/>
      <c r="E590" s="99"/>
      <c r="F590" s="97"/>
      <c r="G590" s="31"/>
      <c r="H590" s="97"/>
      <c r="I590" s="97"/>
      <c r="J590" s="31"/>
      <c r="K590" s="31"/>
      <c r="L590" s="31"/>
      <c r="M590" s="32"/>
      <c r="N590" s="32"/>
      <c r="O590" s="31"/>
      <c r="P590" s="31"/>
      <c r="Q590" s="31"/>
      <c r="R590" s="31"/>
      <c r="S590" s="31"/>
      <c r="T590" s="100">
        <f t="shared" si="49"/>
        <v>0</v>
      </c>
      <c r="U590" s="113">
        <f t="shared" si="50"/>
        <v>0</v>
      </c>
      <c r="V590" s="97">
        <f t="shared" si="51"/>
        <v>-1337.7400429838624</v>
      </c>
      <c r="W590" s="109">
        <f t="shared" si="52"/>
        <v>0</v>
      </c>
    </row>
    <row r="591" spans="1:23" ht="12.75">
      <c r="A591" s="98" t="s">
        <v>647</v>
      </c>
      <c r="B591" s="180"/>
      <c r="C591" s="164"/>
      <c r="D591" s="97"/>
      <c r="E591" s="99"/>
      <c r="F591" s="97"/>
      <c r="G591" s="31"/>
      <c r="H591" s="97"/>
      <c r="I591" s="97"/>
      <c r="J591" s="31"/>
      <c r="K591" s="31"/>
      <c r="L591" s="31"/>
      <c r="M591" s="32"/>
      <c r="N591" s="32"/>
      <c r="O591" s="31"/>
      <c r="P591" s="31"/>
      <c r="Q591" s="31"/>
      <c r="R591" s="31"/>
      <c r="S591" s="31"/>
      <c r="T591" s="100">
        <f t="shared" si="49"/>
        <v>0</v>
      </c>
      <c r="U591" s="113">
        <f t="shared" si="50"/>
        <v>0</v>
      </c>
      <c r="V591" s="97">
        <f t="shared" si="51"/>
        <v>-1337.7400429838624</v>
      </c>
      <c r="W591" s="109">
        <f t="shared" si="52"/>
        <v>0</v>
      </c>
    </row>
    <row r="592" spans="1:23" ht="12.75">
      <c r="A592" s="98" t="s">
        <v>648</v>
      </c>
      <c r="B592" s="180"/>
      <c r="C592" s="164"/>
      <c r="D592" s="97"/>
      <c r="E592" s="99"/>
      <c r="F592" s="97"/>
      <c r="G592" s="31"/>
      <c r="H592" s="97"/>
      <c r="I592" s="97"/>
      <c r="J592" s="31"/>
      <c r="K592" s="31"/>
      <c r="L592" s="31"/>
      <c r="M592" s="32"/>
      <c r="N592" s="32"/>
      <c r="O592" s="31"/>
      <c r="P592" s="31"/>
      <c r="Q592" s="31"/>
      <c r="R592" s="31"/>
      <c r="S592" s="31"/>
      <c r="T592" s="100">
        <f t="shared" si="49"/>
        <v>0</v>
      </c>
      <c r="U592" s="113">
        <f t="shared" si="50"/>
        <v>0</v>
      </c>
      <c r="V592" s="97">
        <f t="shared" si="51"/>
        <v>-1337.7400429838624</v>
      </c>
      <c r="W592" s="109">
        <f t="shared" si="52"/>
        <v>0</v>
      </c>
    </row>
    <row r="593" spans="1:23" ht="12.75">
      <c r="A593" s="98" t="s">
        <v>649</v>
      </c>
      <c r="B593" s="180"/>
      <c r="C593" s="164"/>
      <c r="D593" s="97"/>
      <c r="E593" s="99"/>
      <c r="F593" s="97"/>
      <c r="G593" s="31"/>
      <c r="H593" s="97"/>
      <c r="I593" s="97"/>
      <c r="J593" s="31"/>
      <c r="K593" s="31"/>
      <c r="L593" s="31"/>
      <c r="M593" s="32"/>
      <c r="N593" s="32"/>
      <c r="O593" s="31"/>
      <c r="P593" s="31"/>
      <c r="Q593" s="31"/>
      <c r="R593" s="31"/>
      <c r="S593" s="31"/>
      <c r="T593" s="100">
        <f t="shared" si="49"/>
        <v>0</v>
      </c>
      <c r="U593" s="113">
        <f t="shared" si="50"/>
        <v>0</v>
      </c>
      <c r="V593" s="97">
        <f t="shared" si="51"/>
        <v>-1337.7400429838624</v>
      </c>
      <c r="W593" s="109">
        <f t="shared" si="52"/>
        <v>0</v>
      </c>
    </row>
    <row r="594" spans="1:23" ht="12.75">
      <c r="A594" s="98" t="s">
        <v>650</v>
      </c>
      <c r="B594" s="180"/>
      <c r="C594" s="164"/>
      <c r="D594" s="97"/>
      <c r="E594" s="99"/>
      <c r="F594" s="97"/>
      <c r="G594" s="31"/>
      <c r="H594" s="97"/>
      <c r="I594" s="97"/>
      <c r="J594" s="31"/>
      <c r="K594" s="31"/>
      <c r="L594" s="31"/>
      <c r="M594" s="32"/>
      <c r="N594" s="32"/>
      <c r="O594" s="31"/>
      <c r="P594" s="31"/>
      <c r="Q594" s="31"/>
      <c r="R594" s="31"/>
      <c r="S594" s="31"/>
      <c r="T594" s="100">
        <f t="shared" si="49"/>
        <v>0</v>
      </c>
      <c r="U594" s="113">
        <f t="shared" si="50"/>
        <v>0</v>
      </c>
      <c r="V594" s="97">
        <f t="shared" si="51"/>
        <v>-1337.7400429838624</v>
      </c>
      <c r="W594" s="109">
        <f t="shared" si="52"/>
        <v>0</v>
      </c>
    </row>
    <row r="595" spans="1:23" ht="12.75">
      <c r="A595" s="98" t="s">
        <v>651</v>
      </c>
      <c r="B595" s="180"/>
      <c r="C595" s="164"/>
      <c r="D595" s="97"/>
      <c r="E595" s="99"/>
      <c r="F595" s="97"/>
      <c r="G595" s="31"/>
      <c r="H595" s="97"/>
      <c r="I595" s="97"/>
      <c r="J595" s="31"/>
      <c r="K595" s="31"/>
      <c r="L595" s="31"/>
      <c r="M595" s="32"/>
      <c r="N595" s="32"/>
      <c r="O595" s="31"/>
      <c r="P595" s="31"/>
      <c r="Q595" s="31"/>
      <c r="R595" s="31"/>
      <c r="S595" s="31"/>
      <c r="T595" s="100">
        <f t="shared" si="49"/>
        <v>0</v>
      </c>
      <c r="U595" s="113">
        <f t="shared" si="50"/>
        <v>0</v>
      </c>
      <c r="V595" s="97">
        <f t="shared" si="51"/>
        <v>-1337.7400429838624</v>
      </c>
      <c r="W595" s="109">
        <f t="shared" si="52"/>
        <v>0</v>
      </c>
    </row>
    <row r="596" spans="1:23" ht="12.75">
      <c r="A596" s="98" t="s">
        <v>652</v>
      </c>
      <c r="B596" s="180"/>
      <c r="C596" s="164"/>
      <c r="D596" s="97"/>
      <c r="E596" s="99"/>
      <c r="F596" s="97"/>
      <c r="G596" s="31"/>
      <c r="H596" s="97"/>
      <c r="I596" s="97"/>
      <c r="J596" s="31"/>
      <c r="K596" s="31"/>
      <c r="L596" s="31"/>
      <c r="M596" s="32"/>
      <c r="N596" s="32"/>
      <c r="O596" s="31"/>
      <c r="P596" s="31"/>
      <c r="Q596" s="31"/>
      <c r="R596" s="31"/>
      <c r="S596" s="31"/>
      <c r="T596" s="100">
        <f t="shared" si="49"/>
        <v>0</v>
      </c>
      <c r="U596" s="113">
        <f t="shared" si="50"/>
        <v>0</v>
      </c>
      <c r="V596" s="97">
        <f t="shared" si="51"/>
        <v>-1337.7400429838624</v>
      </c>
      <c r="W596" s="109">
        <f t="shared" si="52"/>
        <v>0</v>
      </c>
    </row>
    <row r="597" spans="1:23" ht="12.75">
      <c r="A597" s="98" t="s">
        <v>653</v>
      </c>
      <c r="B597" s="180"/>
      <c r="C597" s="164"/>
      <c r="D597" s="97"/>
      <c r="E597" s="99"/>
      <c r="F597" s="97"/>
      <c r="G597" s="31"/>
      <c r="H597" s="97"/>
      <c r="I597" s="97"/>
      <c r="J597" s="31"/>
      <c r="K597" s="31"/>
      <c r="L597" s="31"/>
      <c r="M597" s="32"/>
      <c r="N597" s="32"/>
      <c r="O597" s="31"/>
      <c r="P597" s="31"/>
      <c r="Q597" s="31"/>
      <c r="R597" s="31"/>
      <c r="S597" s="31"/>
      <c r="T597" s="100">
        <f t="shared" si="49"/>
        <v>0</v>
      </c>
      <c r="U597" s="113">
        <f t="shared" si="50"/>
        <v>0</v>
      </c>
      <c r="V597" s="97">
        <f t="shared" si="51"/>
        <v>-1337.7400429838624</v>
      </c>
      <c r="W597" s="109">
        <f t="shared" si="52"/>
        <v>0</v>
      </c>
    </row>
    <row r="598" spans="1:23" ht="12.75">
      <c r="A598" s="98" t="s">
        <v>654</v>
      </c>
      <c r="B598" s="180"/>
      <c r="C598" s="164"/>
      <c r="D598" s="97"/>
      <c r="E598" s="99"/>
      <c r="F598" s="97"/>
      <c r="G598" s="31"/>
      <c r="H598" s="97"/>
      <c r="I598" s="97"/>
      <c r="J598" s="31"/>
      <c r="K598" s="31"/>
      <c r="L598" s="31"/>
      <c r="M598" s="32"/>
      <c r="N598" s="32"/>
      <c r="O598" s="31"/>
      <c r="P598" s="31"/>
      <c r="Q598" s="31"/>
      <c r="R598" s="31"/>
      <c r="S598" s="31"/>
      <c r="T598" s="100">
        <f t="shared" si="49"/>
        <v>0</v>
      </c>
      <c r="U598" s="113">
        <f t="shared" si="50"/>
        <v>0</v>
      </c>
      <c r="V598" s="97">
        <f t="shared" si="51"/>
        <v>-1337.7400429838624</v>
      </c>
      <c r="W598" s="109">
        <f t="shared" si="52"/>
        <v>0</v>
      </c>
    </row>
    <row r="599" spans="1:23" ht="12.75">
      <c r="A599" s="98" t="s">
        <v>655</v>
      </c>
      <c r="B599" s="180"/>
      <c r="C599" s="164"/>
      <c r="D599" s="97"/>
      <c r="E599" s="99"/>
      <c r="F599" s="97"/>
      <c r="G599" s="31"/>
      <c r="H599" s="97"/>
      <c r="I599" s="97"/>
      <c r="J599" s="31"/>
      <c r="K599" s="31"/>
      <c r="L599" s="31"/>
      <c r="M599" s="32"/>
      <c r="N599" s="32"/>
      <c r="O599" s="31"/>
      <c r="P599" s="31"/>
      <c r="Q599" s="31"/>
      <c r="R599" s="31"/>
      <c r="S599" s="31"/>
      <c r="T599" s="100">
        <f t="shared" si="49"/>
        <v>0</v>
      </c>
      <c r="U599" s="113">
        <f t="shared" si="50"/>
        <v>0</v>
      </c>
      <c r="V599" s="97">
        <f t="shared" si="51"/>
        <v>-1337.7400429838624</v>
      </c>
      <c r="W599" s="109">
        <f t="shared" si="52"/>
        <v>0</v>
      </c>
    </row>
    <row r="600" spans="1:23" ht="12.75">
      <c r="A600" s="98" t="s">
        <v>656</v>
      </c>
      <c r="B600" s="180"/>
      <c r="C600" s="164"/>
      <c r="D600" s="97"/>
      <c r="E600" s="99"/>
      <c r="F600" s="97"/>
      <c r="G600" s="31"/>
      <c r="H600" s="97"/>
      <c r="I600" s="97"/>
      <c r="J600" s="31"/>
      <c r="K600" s="31"/>
      <c r="L600" s="31"/>
      <c r="M600" s="32"/>
      <c r="N600" s="32"/>
      <c r="O600" s="31"/>
      <c r="P600" s="31"/>
      <c r="Q600" s="31"/>
      <c r="R600" s="31"/>
      <c r="S600" s="31"/>
      <c r="T600" s="100">
        <f t="shared" si="49"/>
        <v>0</v>
      </c>
      <c r="U600" s="113">
        <f t="shared" si="50"/>
        <v>0</v>
      </c>
      <c r="V600" s="97">
        <f t="shared" si="51"/>
        <v>-1337.7400429838624</v>
      </c>
      <c r="W600" s="109">
        <f t="shared" si="52"/>
        <v>0</v>
      </c>
    </row>
    <row r="601" spans="1:23" ht="12.75">
      <c r="A601" s="98" t="s">
        <v>657</v>
      </c>
      <c r="B601" s="180"/>
      <c r="C601" s="164"/>
      <c r="D601" s="97"/>
      <c r="E601" s="99"/>
      <c r="F601" s="97"/>
      <c r="G601" s="31"/>
      <c r="H601" s="97"/>
      <c r="I601" s="97"/>
      <c r="J601" s="31"/>
      <c r="K601" s="31"/>
      <c r="L601" s="31"/>
      <c r="M601" s="32"/>
      <c r="N601" s="32"/>
      <c r="O601" s="31"/>
      <c r="P601" s="31"/>
      <c r="Q601" s="31"/>
      <c r="R601" s="31"/>
      <c r="S601" s="31"/>
      <c r="T601" s="100">
        <f t="shared" si="49"/>
        <v>0</v>
      </c>
      <c r="U601" s="113">
        <f t="shared" si="50"/>
        <v>0</v>
      </c>
      <c r="V601" s="97">
        <f t="shared" si="51"/>
        <v>-1337.7400429838624</v>
      </c>
      <c r="W601" s="109">
        <f t="shared" si="52"/>
        <v>0</v>
      </c>
    </row>
    <row r="602" spans="1:23" ht="12.75">
      <c r="A602" s="98" t="s">
        <v>658</v>
      </c>
      <c r="B602" s="180"/>
      <c r="C602" s="164"/>
      <c r="D602" s="97"/>
      <c r="E602" s="99"/>
      <c r="F602" s="97"/>
      <c r="G602" s="31"/>
      <c r="H602" s="97"/>
      <c r="I602" s="97"/>
      <c r="J602" s="31"/>
      <c r="K602" s="31"/>
      <c r="L602" s="31"/>
      <c r="M602" s="32"/>
      <c r="N602" s="32"/>
      <c r="O602" s="31"/>
      <c r="P602" s="31"/>
      <c r="Q602" s="31"/>
      <c r="R602" s="31"/>
      <c r="S602" s="31"/>
      <c r="T602" s="100">
        <f t="shared" si="49"/>
        <v>0</v>
      </c>
      <c r="U602" s="113">
        <f t="shared" si="50"/>
        <v>0</v>
      </c>
      <c r="V602" s="97">
        <f t="shared" si="51"/>
        <v>-1337.7400429838624</v>
      </c>
      <c r="W602" s="109">
        <f t="shared" si="52"/>
        <v>0</v>
      </c>
    </row>
    <row r="603" spans="1:23" ht="12.75">
      <c r="A603" s="98" t="s">
        <v>659</v>
      </c>
      <c r="B603" s="180"/>
      <c r="C603" s="164"/>
      <c r="D603" s="97"/>
      <c r="E603" s="99"/>
      <c r="F603" s="97"/>
      <c r="G603" s="31"/>
      <c r="H603" s="97"/>
      <c r="I603" s="97"/>
      <c r="J603" s="31"/>
      <c r="K603" s="31"/>
      <c r="L603" s="31"/>
      <c r="M603" s="32"/>
      <c r="N603" s="32"/>
      <c r="O603" s="31"/>
      <c r="P603" s="31"/>
      <c r="Q603" s="31"/>
      <c r="R603" s="31"/>
      <c r="S603" s="31"/>
      <c r="T603" s="100">
        <f t="shared" si="49"/>
        <v>0</v>
      </c>
      <c r="U603" s="113">
        <f t="shared" si="50"/>
        <v>0</v>
      </c>
      <c r="V603" s="97">
        <f t="shared" si="51"/>
        <v>-1337.7400429838624</v>
      </c>
      <c r="W603" s="109">
        <f t="shared" si="52"/>
        <v>0</v>
      </c>
    </row>
    <row r="604" spans="1:23" ht="12.75">
      <c r="A604" s="98" t="s">
        <v>660</v>
      </c>
      <c r="B604" s="180"/>
      <c r="C604" s="164"/>
      <c r="D604" s="97"/>
      <c r="E604" s="99"/>
      <c r="F604" s="97"/>
      <c r="G604" s="31"/>
      <c r="H604" s="97"/>
      <c r="I604" s="97"/>
      <c r="J604" s="31"/>
      <c r="K604" s="31"/>
      <c r="L604" s="31"/>
      <c r="M604" s="32"/>
      <c r="N604" s="32"/>
      <c r="O604" s="31"/>
      <c r="P604" s="31"/>
      <c r="Q604" s="31"/>
      <c r="R604" s="31"/>
      <c r="S604" s="31"/>
      <c r="T604" s="100">
        <f t="shared" si="49"/>
        <v>0</v>
      </c>
      <c r="U604" s="113">
        <f t="shared" si="50"/>
        <v>0</v>
      </c>
      <c r="V604" s="97">
        <f t="shared" si="51"/>
        <v>-1337.7400429838624</v>
      </c>
      <c r="W604" s="109">
        <f t="shared" si="52"/>
        <v>0</v>
      </c>
    </row>
    <row r="605" spans="1:23" ht="12.75">
      <c r="A605" s="98" t="s">
        <v>661</v>
      </c>
      <c r="B605" s="180"/>
      <c r="C605" s="164"/>
      <c r="D605" s="97"/>
      <c r="E605" s="99"/>
      <c r="F605" s="97"/>
      <c r="G605" s="31"/>
      <c r="H605" s="97"/>
      <c r="I605" s="97"/>
      <c r="J605" s="31"/>
      <c r="K605" s="31"/>
      <c r="L605" s="31"/>
      <c r="M605" s="32"/>
      <c r="N605" s="32"/>
      <c r="O605" s="31"/>
      <c r="P605" s="31"/>
      <c r="Q605" s="31"/>
      <c r="R605" s="31"/>
      <c r="S605" s="31"/>
      <c r="T605" s="100">
        <f t="shared" si="49"/>
        <v>0</v>
      </c>
      <c r="U605" s="113">
        <f t="shared" si="50"/>
        <v>0</v>
      </c>
      <c r="V605" s="97">
        <f t="shared" si="51"/>
        <v>-1337.7400429838624</v>
      </c>
      <c r="W605" s="109">
        <f t="shared" si="52"/>
        <v>0</v>
      </c>
    </row>
    <row r="606" spans="1:23" ht="12.75">
      <c r="A606" s="98" t="s">
        <v>662</v>
      </c>
      <c r="B606" s="180"/>
      <c r="C606" s="164"/>
      <c r="D606" s="97"/>
      <c r="E606" s="99"/>
      <c r="F606" s="97"/>
      <c r="G606" s="31"/>
      <c r="H606" s="97"/>
      <c r="I606" s="97"/>
      <c r="J606" s="31"/>
      <c r="K606" s="31"/>
      <c r="L606" s="31"/>
      <c r="M606" s="32"/>
      <c r="N606" s="32"/>
      <c r="O606" s="31"/>
      <c r="P606" s="31"/>
      <c r="Q606" s="31"/>
      <c r="R606" s="31"/>
      <c r="S606" s="31"/>
      <c r="T606" s="100">
        <f t="shared" si="49"/>
        <v>0</v>
      </c>
      <c r="U606" s="113">
        <f t="shared" si="50"/>
        <v>0</v>
      </c>
      <c r="V606" s="97">
        <f t="shared" si="51"/>
        <v>-1337.7400429838624</v>
      </c>
      <c r="W606" s="109">
        <f t="shared" si="52"/>
        <v>0</v>
      </c>
    </row>
    <row r="607" spans="1:23" ht="12.75">
      <c r="A607" s="98" t="s">
        <v>784</v>
      </c>
      <c r="B607" s="180"/>
      <c r="C607" s="164"/>
      <c r="D607" s="97"/>
      <c r="E607" s="99"/>
      <c r="F607" s="97"/>
      <c r="G607" s="31"/>
      <c r="H607" s="97"/>
      <c r="I607" s="97"/>
      <c r="J607" s="31"/>
      <c r="K607" s="31"/>
      <c r="L607" s="31"/>
      <c r="M607" s="32"/>
      <c r="N607" s="32"/>
      <c r="O607" s="31"/>
      <c r="P607" s="31"/>
      <c r="Q607" s="31"/>
      <c r="R607" s="31"/>
      <c r="S607" s="31"/>
      <c r="T607" s="100">
        <f t="shared" si="49"/>
        <v>0</v>
      </c>
      <c r="U607" s="113">
        <f t="shared" si="50"/>
        <v>0</v>
      </c>
      <c r="V607" s="97">
        <f t="shared" si="51"/>
        <v>-1337.7400429838624</v>
      </c>
      <c r="W607" s="109">
        <f t="shared" si="52"/>
        <v>0</v>
      </c>
    </row>
  </sheetData>
  <sheetProtection selectLockedCells="1" selectUnlockedCells="1"/>
  <mergeCells count="7">
    <mergeCell ref="A1:W1"/>
    <mergeCell ref="W2:W4"/>
    <mergeCell ref="A3:B4"/>
    <mergeCell ref="T2:T4"/>
    <mergeCell ref="U2:U4"/>
    <mergeCell ref="V2:V4"/>
    <mergeCell ref="C2:C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 T5:W3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0" customWidth="1"/>
    <col min="2" max="2" width="18.25390625" style="47" bestFit="1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14" customWidth="1"/>
    <col min="20" max="20" width="5.75390625" style="6" customWidth="1"/>
    <col min="21" max="21" width="1.875" style="4" customWidth="1"/>
    <col min="22" max="22" width="3.875" style="40" bestFit="1" customWidth="1"/>
    <col min="23" max="23" width="4.875" style="0" bestFit="1" customWidth="1"/>
  </cols>
  <sheetData>
    <row r="1" spans="1:23" ht="32.25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2.75" customHeight="1">
      <c r="A2" s="243">
        <f>AVERAGE(D2:S2)</f>
        <v>19.5625</v>
      </c>
      <c r="B2" s="179" t="s">
        <v>272</v>
      </c>
      <c r="C2" s="270" t="s">
        <v>337</v>
      </c>
      <c r="D2" s="49">
        <f>COUNTA(D5:D200)</f>
        <v>16</v>
      </c>
      <c r="E2" s="49">
        <f aca="true" t="shared" si="0" ref="E2:P2">COUNTA(E5:E200)</f>
        <v>22</v>
      </c>
      <c r="F2" s="49">
        <f t="shared" si="0"/>
        <v>25</v>
      </c>
      <c r="G2" s="49">
        <f t="shared" si="0"/>
        <v>25</v>
      </c>
      <c r="H2" s="49">
        <f t="shared" si="0"/>
        <v>33</v>
      </c>
      <c r="I2" s="49">
        <f t="shared" si="0"/>
        <v>22</v>
      </c>
      <c r="J2" s="49">
        <f t="shared" si="0"/>
        <v>32</v>
      </c>
      <c r="K2" s="49">
        <f t="shared" si="0"/>
        <v>20</v>
      </c>
      <c r="L2" s="49">
        <f t="shared" si="0"/>
        <v>11</v>
      </c>
      <c r="M2" s="49">
        <f t="shared" si="0"/>
        <v>9</v>
      </c>
      <c r="N2" s="49">
        <f t="shared" si="0"/>
        <v>12</v>
      </c>
      <c r="O2" s="49">
        <f t="shared" si="0"/>
        <v>8</v>
      </c>
      <c r="P2" s="49">
        <f t="shared" si="0"/>
        <v>6</v>
      </c>
      <c r="Q2" s="49">
        <f>COUNTA(Q5:Q200)</f>
        <v>29</v>
      </c>
      <c r="R2" s="49">
        <f>COUNTA(R5:R200)</f>
        <v>16</v>
      </c>
      <c r="S2" s="49">
        <f>COUNTA(S5:S200)</f>
        <v>27</v>
      </c>
      <c r="T2" s="274" t="s">
        <v>1</v>
      </c>
      <c r="U2" s="275" t="s">
        <v>2</v>
      </c>
      <c r="V2" s="275" t="s">
        <v>3</v>
      </c>
      <c r="W2" s="273" t="s">
        <v>336</v>
      </c>
    </row>
    <row r="3" spans="1:23" s="1" customFormat="1" ht="82.5" customHeight="1">
      <c r="A3" s="268" t="s">
        <v>4</v>
      </c>
      <c r="B3" s="268"/>
      <c r="C3" s="270"/>
      <c r="D3" s="45" t="s">
        <v>664</v>
      </c>
      <c r="E3" s="45" t="s">
        <v>5</v>
      </c>
      <c r="F3" s="3" t="s">
        <v>6</v>
      </c>
      <c r="G3" s="46" t="s">
        <v>47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42</v>
      </c>
      <c r="N3" s="3" t="s">
        <v>43</v>
      </c>
      <c r="O3" s="3" t="s">
        <v>44</v>
      </c>
      <c r="P3" s="3" t="s">
        <v>45</v>
      </c>
      <c r="Q3" s="3" t="s">
        <v>46</v>
      </c>
      <c r="R3" s="46" t="s">
        <v>48</v>
      </c>
      <c r="S3" s="3" t="s">
        <v>7</v>
      </c>
      <c r="T3" s="274"/>
      <c r="U3" s="275"/>
      <c r="V3" s="275"/>
      <c r="W3" s="273"/>
    </row>
    <row r="4" spans="1:23" ht="14.25" customHeight="1">
      <c r="A4" s="268"/>
      <c r="B4" s="268"/>
      <c r="C4" s="270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4"/>
      <c r="U4" s="275"/>
      <c r="V4" s="275"/>
      <c r="W4" s="273"/>
    </row>
    <row r="5" spans="1:23" ht="12.75" customHeight="1">
      <c r="A5" s="170" t="s">
        <v>49</v>
      </c>
      <c r="B5" s="180" t="s">
        <v>690</v>
      </c>
      <c r="C5" s="166">
        <v>1978</v>
      </c>
      <c r="D5" s="31">
        <v>48.208908406524465</v>
      </c>
      <c r="E5" s="31">
        <v>65.37267080745343</v>
      </c>
      <c r="F5" s="31">
        <v>57.83044461190657</v>
      </c>
      <c r="G5" s="31">
        <v>7.722689075630252</v>
      </c>
      <c r="H5" s="31">
        <v>65.62264150943396</v>
      </c>
      <c r="I5" s="31">
        <v>91.93756362402443</v>
      </c>
      <c r="J5" s="31">
        <v>80.60781009972382</v>
      </c>
      <c r="K5" s="31">
        <v>73.9174856819628</v>
      </c>
      <c r="L5" s="31">
        <v>66.14243323442136</v>
      </c>
      <c r="M5" s="31"/>
      <c r="N5" s="31">
        <v>70.76</v>
      </c>
      <c r="O5" s="31">
        <v>75.40157211209842</v>
      </c>
      <c r="P5" s="31">
        <v>94.88275340393344</v>
      </c>
      <c r="Q5" s="31">
        <v>68.87369501968166</v>
      </c>
      <c r="R5" s="31">
        <v>44.001992178853385</v>
      </c>
      <c r="S5" s="31">
        <v>85.92753623188406</v>
      </c>
      <c r="T5" s="171">
        <f aca="true" t="shared" si="1" ref="T5:T36">SUM(D5:S5)</f>
        <v>997.2101959975321</v>
      </c>
      <c r="U5" s="172">
        <f aca="true" t="shared" si="2" ref="U5:U36">COUNTA(D5:S5)</f>
        <v>15</v>
      </c>
      <c r="V5" s="31">
        <f aca="true" t="shared" si="3" ref="V5:V36">T5-$T$5</f>
        <v>0</v>
      </c>
      <c r="W5" s="109">
        <f aca="true" t="shared" si="4" ref="W5:W36">IF((COUNTA(D5:S5)&gt;12),LARGE(D5:S5,1)+LARGE(D5:S5,2)+LARGE(D5:S5,3)+LARGE(D5:S5,4)+LARGE(D5:S5,5)+LARGE(D5:S5,6)+LARGE(D5:S5,7)+LARGE(D5:S5,8)+LARGE(D5:S5,9)+LARGE(D5:S5,10)+LARGE(D5:S5,11)+LARGE(D5:S5,12),SUM(D5:S5))</f>
        <v>897.276606336524</v>
      </c>
    </row>
    <row r="6" spans="1:23" ht="12.75" customHeight="1">
      <c r="A6" s="170" t="s">
        <v>50</v>
      </c>
      <c r="B6" s="44" t="s">
        <v>692</v>
      </c>
      <c r="C6" s="166">
        <v>1974</v>
      </c>
      <c r="D6" s="31">
        <v>79.60059572163551</v>
      </c>
      <c r="E6" s="31">
        <v>99.56725755995829</v>
      </c>
      <c r="F6" s="31">
        <v>68.8938598080058</v>
      </c>
      <c r="G6" s="31">
        <v>101</v>
      </c>
      <c r="H6" s="31">
        <v>78.35849056603774</v>
      </c>
      <c r="I6" s="31">
        <v>96.67269439421338</v>
      </c>
      <c r="J6" s="31">
        <v>82.77788500354413</v>
      </c>
      <c r="K6" s="31">
        <v>82.28966775037665</v>
      </c>
      <c r="L6" s="31">
        <v>83.39022498060513</v>
      </c>
      <c r="M6" s="31">
        <v>90.82691319979456</v>
      </c>
      <c r="N6" s="31"/>
      <c r="O6" s="31"/>
      <c r="P6" s="31"/>
      <c r="Q6" s="31"/>
      <c r="R6" s="31"/>
      <c r="S6" s="31"/>
      <c r="T6" s="171">
        <f t="shared" si="1"/>
        <v>863.3775889841713</v>
      </c>
      <c r="U6" s="172">
        <f t="shared" si="2"/>
        <v>10</v>
      </c>
      <c r="V6" s="31">
        <f t="shared" si="3"/>
        <v>-133.83260701336076</v>
      </c>
      <c r="W6" s="109">
        <f t="shared" si="4"/>
        <v>863.3775889841713</v>
      </c>
    </row>
    <row r="7" spans="1:23" ht="12.75" customHeight="1">
      <c r="A7" s="170" t="s">
        <v>51</v>
      </c>
      <c r="B7" s="180" t="s">
        <v>722</v>
      </c>
      <c r="C7" s="166">
        <v>1975</v>
      </c>
      <c r="D7" s="31">
        <v>35.77524575513851</v>
      </c>
      <c r="E7" s="31">
        <v>59.68319559228651</v>
      </c>
      <c r="F7" s="31">
        <v>49.70089858793325</v>
      </c>
      <c r="G7" s="31">
        <v>34.61344537815126</v>
      </c>
      <c r="H7" s="31">
        <v>40.15094339622642</v>
      </c>
      <c r="I7" s="31">
        <v>71.9607843137255</v>
      </c>
      <c r="J7" s="31">
        <v>63.26878600930183</v>
      </c>
      <c r="K7" s="31">
        <v>66.29803157034148</v>
      </c>
      <c r="L7" s="31">
        <v>66.20915032679738</v>
      </c>
      <c r="M7" s="31">
        <v>80.69542253521129</v>
      </c>
      <c r="N7" s="31">
        <v>93.38445807770961</v>
      </c>
      <c r="O7" s="31">
        <v>88.02350427350426</v>
      </c>
      <c r="P7" s="31"/>
      <c r="Q7" s="31">
        <v>64.66352900907067</v>
      </c>
      <c r="R7" s="31">
        <v>46.49902152641879</v>
      </c>
      <c r="S7" s="31"/>
      <c r="T7" s="171">
        <f t="shared" si="1"/>
        <v>860.9264163518168</v>
      </c>
      <c r="U7" s="172">
        <f t="shared" si="2"/>
        <v>14</v>
      </c>
      <c r="V7" s="31">
        <f t="shared" si="3"/>
        <v>-136.2837796457153</v>
      </c>
      <c r="W7" s="109">
        <f t="shared" si="4"/>
        <v>790.5377252185272</v>
      </c>
    </row>
    <row r="8" spans="1:23" ht="12.75" customHeight="1">
      <c r="A8" s="170" t="s">
        <v>52</v>
      </c>
      <c r="B8" s="44" t="s">
        <v>851</v>
      </c>
      <c r="C8" s="166">
        <v>1983</v>
      </c>
      <c r="D8" s="31">
        <v>69.53501991098618</v>
      </c>
      <c r="E8" s="31">
        <v>60.81920903954803</v>
      </c>
      <c r="F8" s="31">
        <v>37.454020267070746</v>
      </c>
      <c r="G8" s="31">
        <v>19.487394957983195</v>
      </c>
      <c r="H8" s="31">
        <v>53.358490566037744</v>
      </c>
      <c r="I8" s="31">
        <v>86.58291457286433</v>
      </c>
      <c r="J8" s="31">
        <v>77.98810782032014</v>
      </c>
      <c r="K8" s="31">
        <v>57.18997644035126</v>
      </c>
      <c r="L8" s="31">
        <v>72.15505913272011</v>
      </c>
      <c r="M8" s="31">
        <v>56.99034334763949</v>
      </c>
      <c r="N8" s="31"/>
      <c r="O8" s="31">
        <v>83.20998618511939</v>
      </c>
      <c r="P8" s="31"/>
      <c r="Q8" s="31">
        <v>62.849392435392765</v>
      </c>
      <c r="R8" s="31">
        <v>36.34133317333653</v>
      </c>
      <c r="S8" s="31">
        <v>59.550724637681164</v>
      </c>
      <c r="T8" s="171">
        <f t="shared" si="1"/>
        <v>833.5119724870511</v>
      </c>
      <c r="U8" s="172">
        <f t="shared" si="2"/>
        <v>14</v>
      </c>
      <c r="V8" s="31">
        <f t="shared" si="3"/>
        <v>-163.69822351048094</v>
      </c>
      <c r="W8" s="109">
        <f t="shared" si="4"/>
        <v>777.6832443557314</v>
      </c>
    </row>
    <row r="9" spans="1:23" ht="12.75" customHeight="1">
      <c r="A9" s="170" t="s">
        <v>53</v>
      </c>
      <c r="B9" s="44" t="s">
        <v>687</v>
      </c>
      <c r="C9" s="166">
        <v>1973</v>
      </c>
      <c r="D9" s="31"/>
      <c r="E9" s="31">
        <v>61.7435158501441</v>
      </c>
      <c r="F9" s="31">
        <v>31.210297766749388</v>
      </c>
      <c r="G9" s="31">
        <v>42.17647058823529</v>
      </c>
      <c r="H9" s="31">
        <v>61.37735849056604</v>
      </c>
      <c r="I9" s="31">
        <v>96.01290785227681</v>
      </c>
      <c r="J9" s="31">
        <v>64.16740203268488</v>
      </c>
      <c r="K9" s="31"/>
      <c r="L9" s="31">
        <v>73.06666666666666</v>
      </c>
      <c r="M9" s="31">
        <v>74.26997245179064</v>
      </c>
      <c r="N9" s="31">
        <v>40.04</v>
      </c>
      <c r="O9" s="31"/>
      <c r="P9" s="31">
        <v>99.0619967793881</v>
      </c>
      <c r="Q9" s="31">
        <v>56.944891322950525</v>
      </c>
      <c r="R9" s="31">
        <v>45.33904761904762</v>
      </c>
      <c r="S9" s="31">
        <v>59.26086956521739</v>
      </c>
      <c r="T9" s="171">
        <f t="shared" si="1"/>
        <v>804.6713969857175</v>
      </c>
      <c r="U9" s="172">
        <f t="shared" si="2"/>
        <v>13</v>
      </c>
      <c r="V9" s="31">
        <f t="shared" si="3"/>
        <v>-192.5387990118146</v>
      </c>
      <c r="W9" s="109">
        <f t="shared" si="4"/>
        <v>773.461099218968</v>
      </c>
    </row>
    <row r="10" spans="1:23" ht="12.75" customHeight="1">
      <c r="A10" s="170" t="s">
        <v>54</v>
      </c>
      <c r="B10" s="44" t="s">
        <v>759</v>
      </c>
      <c r="C10" s="166">
        <v>1975</v>
      </c>
      <c r="D10" s="31"/>
      <c r="E10" s="31"/>
      <c r="F10" s="31"/>
      <c r="G10" s="31">
        <v>80.83193277310924</v>
      </c>
      <c r="H10" s="31"/>
      <c r="I10" s="31"/>
      <c r="J10" s="31"/>
      <c r="K10" s="31"/>
      <c r="L10" s="31"/>
      <c r="M10" s="31">
        <v>98.62029646522237</v>
      </c>
      <c r="N10" s="31">
        <v>107.8529709997972</v>
      </c>
      <c r="O10" s="31">
        <v>96.19237267680424</v>
      </c>
      <c r="P10" s="31">
        <v>93.643108885179</v>
      </c>
      <c r="Q10" s="31">
        <v>70.70494608933765</v>
      </c>
      <c r="R10" s="31">
        <v>65.10326329906124</v>
      </c>
      <c r="S10" s="31">
        <v>62.15942028985507</v>
      </c>
      <c r="T10" s="171">
        <f t="shared" si="1"/>
        <v>675.1083114783661</v>
      </c>
      <c r="U10" s="172">
        <f t="shared" si="2"/>
        <v>8</v>
      </c>
      <c r="V10" s="31">
        <f t="shared" si="3"/>
        <v>-322.101884519166</v>
      </c>
      <c r="W10" s="109">
        <f t="shared" si="4"/>
        <v>675.1083114783661</v>
      </c>
    </row>
    <row r="11" spans="1:23" ht="12.75" customHeight="1">
      <c r="A11" s="170" t="s">
        <v>55</v>
      </c>
      <c r="B11" s="44" t="s">
        <v>673</v>
      </c>
      <c r="C11" s="166">
        <v>1968</v>
      </c>
      <c r="D11" s="31"/>
      <c r="E11" s="31">
        <v>66.41045958795563</v>
      </c>
      <c r="F11" s="31"/>
      <c r="G11" s="31">
        <v>96.7983193277311</v>
      </c>
      <c r="H11" s="31">
        <v>42.9811320754717</v>
      </c>
      <c r="I11" s="31">
        <v>79.10231391134653</v>
      </c>
      <c r="J11" s="31"/>
      <c r="K11" s="31">
        <v>59.86939878405765</v>
      </c>
      <c r="L11" s="31">
        <v>75.06189821182944</v>
      </c>
      <c r="M11" s="31">
        <v>79.82646420824297</v>
      </c>
      <c r="N11" s="31"/>
      <c r="O11" s="31">
        <v>87.9025378545532</v>
      </c>
      <c r="P11" s="31"/>
      <c r="Q11" s="31"/>
      <c r="R11" s="31"/>
      <c r="S11" s="31">
        <v>59.550724637681164</v>
      </c>
      <c r="T11" s="171">
        <f t="shared" si="1"/>
        <v>647.5032485988693</v>
      </c>
      <c r="U11" s="172">
        <f t="shared" si="2"/>
        <v>9</v>
      </c>
      <c r="V11" s="31">
        <f t="shared" si="3"/>
        <v>-349.7069473986628</v>
      </c>
      <c r="W11" s="109">
        <f t="shared" si="4"/>
        <v>647.5032485988693</v>
      </c>
    </row>
    <row r="12" spans="1:23" s="1" customFormat="1" ht="12.75" customHeight="1">
      <c r="A12" s="170" t="s">
        <v>56</v>
      </c>
      <c r="B12" s="44" t="s">
        <v>665</v>
      </c>
      <c r="C12" s="166">
        <v>1976</v>
      </c>
      <c r="D12" s="31"/>
      <c r="E12" s="31"/>
      <c r="F12" s="31"/>
      <c r="G12" s="31"/>
      <c r="H12" s="31">
        <v>75.52830188679245</v>
      </c>
      <c r="I12" s="31">
        <v>77.48373101952278</v>
      </c>
      <c r="J12" s="31">
        <v>82.5821174425186</v>
      </c>
      <c r="K12" s="31">
        <v>78.89128951557879</v>
      </c>
      <c r="L12" s="31"/>
      <c r="M12" s="31"/>
      <c r="N12" s="31"/>
      <c r="O12" s="31">
        <v>86.62122636582052</v>
      </c>
      <c r="P12" s="31"/>
      <c r="Q12" s="31">
        <v>79.55314051001196</v>
      </c>
      <c r="R12" s="31"/>
      <c r="S12" s="31">
        <v>89.69565217391305</v>
      </c>
      <c r="T12" s="171">
        <f t="shared" si="1"/>
        <v>570.355458914158</v>
      </c>
      <c r="U12" s="172">
        <f t="shared" si="2"/>
        <v>7</v>
      </c>
      <c r="V12" s="31">
        <f t="shared" si="3"/>
        <v>-426.85473708337406</v>
      </c>
      <c r="W12" s="109">
        <f t="shared" si="4"/>
        <v>570.355458914158</v>
      </c>
    </row>
    <row r="13" spans="1:23" s="1" customFormat="1" ht="12.75" customHeight="1">
      <c r="A13" s="170" t="s">
        <v>57</v>
      </c>
      <c r="B13" s="44" t="s">
        <v>805</v>
      </c>
      <c r="C13" s="166">
        <v>1983</v>
      </c>
      <c r="D13" s="31">
        <v>48.695479777954006</v>
      </c>
      <c r="E13" s="31">
        <v>67.92006525285481</v>
      </c>
      <c r="F13" s="31"/>
      <c r="G13" s="31">
        <v>9.403361344537815</v>
      </c>
      <c r="H13" s="31">
        <v>50.528301886792455</v>
      </c>
      <c r="I13" s="31"/>
      <c r="J13" s="31"/>
      <c r="K13" s="31"/>
      <c r="L13" s="31"/>
      <c r="M13" s="31">
        <v>78.35801946677952</v>
      </c>
      <c r="N13" s="31">
        <v>103.55337857211124</v>
      </c>
      <c r="O13" s="31"/>
      <c r="P13" s="31">
        <v>99.39724919093851</v>
      </c>
      <c r="Q13" s="31">
        <v>61.53157624507958</v>
      </c>
      <c r="R13" s="31"/>
      <c r="S13" s="31">
        <v>48.82608695652174</v>
      </c>
      <c r="T13" s="171">
        <f t="shared" si="1"/>
        <v>568.2135186935698</v>
      </c>
      <c r="U13" s="172">
        <f t="shared" si="2"/>
        <v>9</v>
      </c>
      <c r="V13" s="31">
        <f t="shared" si="3"/>
        <v>-428.9966773039623</v>
      </c>
      <c r="W13" s="109">
        <f t="shared" si="4"/>
        <v>568.2135186935698</v>
      </c>
    </row>
    <row r="14" spans="1:23" s="1" customFormat="1" ht="12.75" customHeight="1">
      <c r="A14" s="170" t="s">
        <v>58</v>
      </c>
      <c r="B14" s="44" t="s">
        <v>714</v>
      </c>
      <c r="C14" s="166">
        <v>2004</v>
      </c>
      <c r="D14" s="31">
        <v>52.44274151885655</v>
      </c>
      <c r="E14" s="31">
        <v>65.52959501557633</v>
      </c>
      <c r="F14" s="31">
        <v>38.95927646535535</v>
      </c>
      <c r="G14" s="31">
        <v>43.016806722689076</v>
      </c>
      <c r="H14" s="31">
        <v>57.132075471698116</v>
      </c>
      <c r="I14" s="31">
        <v>80.15891032917139</v>
      </c>
      <c r="J14" s="31"/>
      <c r="K14" s="31">
        <v>55.053920813434</v>
      </c>
      <c r="L14" s="31">
        <v>67.4726609963548</v>
      </c>
      <c r="M14" s="31"/>
      <c r="N14" s="31">
        <v>38.09</v>
      </c>
      <c r="O14" s="31"/>
      <c r="P14" s="31"/>
      <c r="Q14" s="31"/>
      <c r="R14" s="31">
        <v>60.72307053079879</v>
      </c>
      <c r="S14" s="31"/>
      <c r="T14" s="171">
        <f t="shared" si="1"/>
        <v>558.5790578639344</v>
      </c>
      <c r="U14" s="172">
        <f t="shared" si="2"/>
        <v>10</v>
      </c>
      <c r="V14" s="31">
        <f t="shared" si="3"/>
        <v>-438.6311381335977</v>
      </c>
      <c r="W14" s="109">
        <f t="shared" si="4"/>
        <v>558.5790578639344</v>
      </c>
    </row>
    <row r="15" spans="1:23" ht="12.75" customHeight="1">
      <c r="A15" s="170" t="s">
        <v>59</v>
      </c>
      <c r="B15" s="44" t="s">
        <v>737</v>
      </c>
      <c r="C15" s="166">
        <v>2009</v>
      </c>
      <c r="D15" s="31">
        <v>81.80512963479231</v>
      </c>
      <c r="E15" s="31">
        <v>44.64539007092198</v>
      </c>
      <c r="F15" s="31">
        <v>96.2655305112699</v>
      </c>
      <c r="G15" s="31"/>
      <c r="H15" s="31">
        <v>61.37735849056604</v>
      </c>
      <c r="I15" s="31">
        <v>97.2313296903461</v>
      </c>
      <c r="J15" s="31">
        <v>70.44355324663013</v>
      </c>
      <c r="K15" s="31">
        <v>105</v>
      </c>
      <c r="L15" s="31"/>
      <c r="M15" s="31"/>
      <c r="N15" s="31"/>
      <c r="O15" s="31"/>
      <c r="P15" s="31"/>
      <c r="Q15" s="31"/>
      <c r="R15" s="31"/>
      <c r="S15" s="31"/>
      <c r="T15" s="171">
        <f t="shared" si="1"/>
        <v>556.7682916445265</v>
      </c>
      <c r="U15" s="172">
        <f t="shared" si="2"/>
        <v>7</v>
      </c>
      <c r="V15" s="31">
        <f t="shared" si="3"/>
        <v>-440.4419043530056</v>
      </c>
      <c r="W15" s="109">
        <f t="shared" si="4"/>
        <v>556.7682916445265</v>
      </c>
    </row>
    <row r="16" spans="1:23" s="1" customFormat="1" ht="12.75" customHeight="1">
      <c r="A16" s="170" t="s">
        <v>60</v>
      </c>
      <c r="B16" s="44" t="s">
        <v>806</v>
      </c>
      <c r="C16" s="166">
        <v>1986</v>
      </c>
      <c r="D16" s="31">
        <v>53.73518485759774</v>
      </c>
      <c r="E16" s="31">
        <v>55.682217205919244</v>
      </c>
      <c r="F16" s="31">
        <v>61.189379398592465</v>
      </c>
      <c r="G16" s="31">
        <v>26.210084033613445</v>
      </c>
      <c r="H16" s="31">
        <v>61.37735849056604</v>
      </c>
      <c r="I16" s="31">
        <v>71.9607843137255</v>
      </c>
      <c r="J16" s="31"/>
      <c r="K16" s="31"/>
      <c r="L16" s="31"/>
      <c r="M16" s="31"/>
      <c r="N16" s="31"/>
      <c r="O16" s="31"/>
      <c r="P16" s="31">
        <v>76.99356252568141</v>
      </c>
      <c r="Q16" s="31">
        <v>51.39979462604826</v>
      </c>
      <c r="R16" s="31"/>
      <c r="S16" s="31">
        <v>37.811594202898554</v>
      </c>
      <c r="T16" s="171">
        <f t="shared" si="1"/>
        <v>496.35995965464264</v>
      </c>
      <c r="U16" s="172">
        <f t="shared" si="2"/>
        <v>9</v>
      </c>
      <c r="V16" s="31">
        <f t="shared" si="3"/>
        <v>-500.85023634288945</v>
      </c>
      <c r="W16" s="109">
        <f t="shared" si="4"/>
        <v>496.35995965464264</v>
      </c>
    </row>
    <row r="17" spans="1:23" ht="12.75">
      <c r="A17" s="170" t="s">
        <v>61</v>
      </c>
      <c r="B17" s="44" t="s">
        <v>919</v>
      </c>
      <c r="C17" s="166"/>
      <c r="D17" s="31"/>
      <c r="E17" s="31"/>
      <c r="F17" s="31">
        <v>47.63256042203411</v>
      </c>
      <c r="G17" s="31">
        <v>56.46218487394958</v>
      </c>
      <c r="H17" s="31">
        <v>58.54716981132076</v>
      </c>
      <c r="I17" s="31">
        <v>96.56193571686529</v>
      </c>
      <c r="J17" s="31">
        <v>61.43629624399561</v>
      </c>
      <c r="K17" s="31">
        <v>65.66849246856717</v>
      </c>
      <c r="L17" s="31">
        <v>74.57337883959045</v>
      </c>
      <c r="M17" s="31"/>
      <c r="N17" s="31"/>
      <c r="O17" s="31"/>
      <c r="P17" s="31"/>
      <c r="Q17" s="31"/>
      <c r="R17" s="31"/>
      <c r="S17" s="31">
        <v>34.6231884057971</v>
      </c>
      <c r="T17" s="171">
        <f t="shared" si="1"/>
        <v>495.5052067821201</v>
      </c>
      <c r="U17" s="172">
        <f t="shared" si="2"/>
        <v>8</v>
      </c>
      <c r="V17" s="31">
        <f t="shared" si="3"/>
        <v>-501.70498921541196</v>
      </c>
      <c r="W17" s="109">
        <f t="shared" si="4"/>
        <v>495.5052067821201</v>
      </c>
    </row>
    <row r="18" spans="1:23" ht="12.75">
      <c r="A18" s="170" t="s">
        <v>62</v>
      </c>
      <c r="B18" s="44" t="s">
        <v>709</v>
      </c>
      <c r="C18" s="166">
        <v>2003</v>
      </c>
      <c r="D18" s="31">
        <v>88.86605783866058</v>
      </c>
      <c r="E18" s="31"/>
      <c r="F18" s="31">
        <v>69.76454395301892</v>
      </c>
      <c r="G18" s="31"/>
      <c r="H18" s="31"/>
      <c r="I18" s="31">
        <v>85.75682382133995</v>
      </c>
      <c r="J18" s="31">
        <v>71.76555667682217</v>
      </c>
      <c r="K18" s="31">
        <v>76.10446454625038</v>
      </c>
      <c r="L18" s="31"/>
      <c r="M18" s="31"/>
      <c r="N18" s="31">
        <v>40.04</v>
      </c>
      <c r="O18" s="31"/>
      <c r="P18" s="31"/>
      <c r="Q18" s="31"/>
      <c r="R18" s="31"/>
      <c r="S18" s="31"/>
      <c r="T18" s="171">
        <f t="shared" si="1"/>
        <v>432.297446836092</v>
      </c>
      <c r="U18" s="172">
        <f t="shared" si="2"/>
        <v>6</v>
      </c>
      <c r="V18" s="31">
        <f t="shared" si="3"/>
        <v>-564.9127491614402</v>
      </c>
      <c r="W18" s="109">
        <f t="shared" si="4"/>
        <v>432.297446836092</v>
      </c>
    </row>
    <row r="19" spans="1:23" ht="12.75">
      <c r="A19" s="170" t="s">
        <v>63</v>
      </c>
      <c r="B19" s="44" t="s">
        <v>881</v>
      </c>
      <c r="C19" s="166">
        <v>1960</v>
      </c>
      <c r="D19" s="31"/>
      <c r="E19" s="31"/>
      <c r="F19" s="31">
        <v>48.45227386306847</v>
      </c>
      <c r="G19" s="31">
        <v>53.10084033613446</v>
      </c>
      <c r="H19" s="31">
        <v>61.37735849056604</v>
      </c>
      <c r="I19" s="31"/>
      <c r="J19" s="31"/>
      <c r="K19" s="31"/>
      <c r="L19" s="31">
        <v>67.29860690490612</v>
      </c>
      <c r="M19" s="31">
        <v>83.75404530744338</v>
      </c>
      <c r="N19" s="31"/>
      <c r="O19" s="31"/>
      <c r="P19" s="31"/>
      <c r="Q19" s="31">
        <v>57.116036282731464</v>
      </c>
      <c r="R19" s="31">
        <v>53.518181818181816</v>
      </c>
      <c r="S19" s="31"/>
      <c r="T19" s="171">
        <f t="shared" si="1"/>
        <v>424.61734300303175</v>
      </c>
      <c r="U19" s="172">
        <f t="shared" si="2"/>
        <v>7</v>
      </c>
      <c r="V19" s="31">
        <f t="shared" si="3"/>
        <v>-572.5928529945004</v>
      </c>
      <c r="W19" s="109">
        <f t="shared" si="4"/>
        <v>424.61734300303175</v>
      </c>
    </row>
    <row r="20" spans="1:23" ht="12.75">
      <c r="A20" s="170" t="s">
        <v>64</v>
      </c>
      <c r="B20" s="44" t="s">
        <v>873</v>
      </c>
      <c r="C20" s="166"/>
      <c r="D20" s="31"/>
      <c r="E20" s="31">
        <v>69.30197522597926</v>
      </c>
      <c r="F20" s="31"/>
      <c r="G20" s="31">
        <v>21.168067226890756</v>
      </c>
      <c r="H20" s="31"/>
      <c r="I20" s="31"/>
      <c r="J20" s="31">
        <v>63.63087305679625</v>
      </c>
      <c r="K20" s="31">
        <v>62.94887039239002</v>
      </c>
      <c r="L20" s="31">
        <v>61.107509454349</v>
      </c>
      <c r="M20" s="31"/>
      <c r="N20" s="31"/>
      <c r="O20" s="31"/>
      <c r="P20" s="31"/>
      <c r="Q20" s="31">
        <v>52.73472531233954</v>
      </c>
      <c r="R20" s="31">
        <v>33.928925251850615</v>
      </c>
      <c r="S20" s="31">
        <v>56.94202898550724</v>
      </c>
      <c r="T20" s="171">
        <f t="shared" si="1"/>
        <v>421.76297490610267</v>
      </c>
      <c r="U20" s="172">
        <f t="shared" si="2"/>
        <v>8</v>
      </c>
      <c r="V20" s="31">
        <f t="shared" si="3"/>
        <v>-575.4472210914294</v>
      </c>
      <c r="W20" s="109">
        <f t="shared" si="4"/>
        <v>421.76297490610267</v>
      </c>
    </row>
    <row r="21" spans="1:23" ht="12.75">
      <c r="A21" s="170" t="s">
        <v>65</v>
      </c>
      <c r="B21" s="176" t="s">
        <v>726</v>
      </c>
      <c r="C21" s="166">
        <v>2008</v>
      </c>
      <c r="D21" s="31">
        <v>69.99174333569236</v>
      </c>
      <c r="E21" s="31"/>
      <c r="F21" s="31">
        <v>52.02964959568734</v>
      </c>
      <c r="G21" s="31"/>
      <c r="H21" s="31"/>
      <c r="I21" s="31">
        <v>96.92307692307693</v>
      </c>
      <c r="J21" s="31">
        <v>63.665944337722614</v>
      </c>
      <c r="K21" s="31">
        <v>64.35692101577249</v>
      </c>
      <c r="L21" s="31"/>
      <c r="M21" s="31"/>
      <c r="N21" s="31">
        <v>39.94</v>
      </c>
      <c r="O21" s="31"/>
      <c r="P21" s="31"/>
      <c r="Q21" s="31"/>
      <c r="R21" s="31"/>
      <c r="S21" s="31"/>
      <c r="T21" s="171">
        <f t="shared" si="1"/>
        <v>386.9073352079517</v>
      </c>
      <c r="U21" s="172">
        <f t="shared" si="2"/>
        <v>6</v>
      </c>
      <c r="V21" s="31">
        <f t="shared" si="3"/>
        <v>-610.3028607895803</v>
      </c>
      <c r="W21" s="109">
        <f t="shared" si="4"/>
        <v>386.9073352079517</v>
      </c>
    </row>
    <row r="22" spans="1:23" ht="12.75">
      <c r="A22" s="170" t="s">
        <v>66</v>
      </c>
      <c r="B22" s="44" t="s">
        <v>812</v>
      </c>
      <c r="C22" s="166">
        <v>2010</v>
      </c>
      <c r="D22" s="31"/>
      <c r="E22" s="31">
        <v>21.05548366224523</v>
      </c>
      <c r="F22" s="31">
        <v>25.299865146499943</v>
      </c>
      <c r="G22" s="31">
        <v>62.34453781512605</v>
      </c>
      <c r="H22" s="31">
        <v>39.20754716981132</v>
      </c>
      <c r="I22" s="31"/>
      <c r="J22" s="31">
        <v>31.709063060630047</v>
      </c>
      <c r="K22" s="31">
        <v>42.420816216838794</v>
      </c>
      <c r="L22" s="31"/>
      <c r="M22" s="31"/>
      <c r="N22" s="31"/>
      <c r="O22" s="31"/>
      <c r="P22" s="31"/>
      <c r="Q22" s="31"/>
      <c r="R22" s="31">
        <v>43.47636390123097</v>
      </c>
      <c r="S22" s="31">
        <v>28.246376811594203</v>
      </c>
      <c r="T22" s="171">
        <f t="shared" si="1"/>
        <v>293.7600537839766</v>
      </c>
      <c r="U22" s="172">
        <f t="shared" si="2"/>
        <v>8</v>
      </c>
      <c r="V22" s="31">
        <f t="shared" si="3"/>
        <v>-703.4501422135554</v>
      </c>
      <c r="W22" s="109">
        <f t="shared" si="4"/>
        <v>293.7600537839766</v>
      </c>
    </row>
    <row r="23" spans="1:23" ht="12.75">
      <c r="A23" s="170" t="s">
        <v>67</v>
      </c>
      <c r="B23" s="188" t="s">
        <v>870</v>
      </c>
      <c r="C23" s="166">
        <v>1964</v>
      </c>
      <c r="D23" s="31"/>
      <c r="E23" s="31">
        <v>84.58386958386959</v>
      </c>
      <c r="F23" s="31"/>
      <c r="G23" s="31"/>
      <c r="H23" s="31"/>
      <c r="I23" s="31"/>
      <c r="J23" s="31"/>
      <c r="K23" s="31"/>
      <c r="L23" s="31"/>
      <c r="M23" s="31"/>
      <c r="N23" s="31"/>
      <c r="O23" s="31">
        <v>84.34010662911176</v>
      </c>
      <c r="P23" s="31"/>
      <c r="Q23" s="31">
        <v>64.59507102515829</v>
      </c>
      <c r="R23" s="31">
        <v>45.91451077303267</v>
      </c>
      <c r="S23" s="31"/>
      <c r="T23" s="171">
        <f t="shared" si="1"/>
        <v>279.4335580111723</v>
      </c>
      <c r="U23" s="172">
        <f t="shared" si="2"/>
        <v>4</v>
      </c>
      <c r="V23" s="31">
        <f t="shared" si="3"/>
        <v>-717.7766379863598</v>
      </c>
      <c r="W23" s="109">
        <f t="shared" si="4"/>
        <v>279.4335580111723</v>
      </c>
    </row>
    <row r="24" spans="1:23" ht="12.75">
      <c r="A24" s="170" t="s">
        <v>68</v>
      </c>
      <c r="B24" s="180" t="s">
        <v>831</v>
      </c>
      <c r="C24" s="166"/>
      <c r="D24" s="31"/>
      <c r="E24" s="31"/>
      <c r="F24" s="31"/>
      <c r="G24" s="31"/>
      <c r="H24" s="31">
        <v>59.9622641509434</v>
      </c>
      <c r="I24" s="31"/>
      <c r="J24" s="31"/>
      <c r="K24" s="31"/>
      <c r="L24" s="31"/>
      <c r="M24" s="31"/>
      <c r="N24" s="31"/>
      <c r="O24" s="31">
        <v>75.40157211209842</v>
      </c>
      <c r="P24" s="31"/>
      <c r="Q24" s="31">
        <v>54.600205373951724</v>
      </c>
      <c r="R24" s="31"/>
      <c r="S24" s="31">
        <v>49.98550724637681</v>
      </c>
      <c r="T24" s="171">
        <f t="shared" si="1"/>
        <v>239.94954888337037</v>
      </c>
      <c r="U24" s="172">
        <f t="shared" si="2"/>
        <v>4</v>
      </c>
      <c r="V24" s="31">
        <f t="shared" si="3"/>
        <v>-757.2606471141617</v>
      </c>
      <c r="W24" s="109">
        <f t="shared" si="4"/>
        <v>239.94954888337037</v>
      </c>
    </row>
    <row r="25" spans="1:23" ht="12.75">
      <c r="A25" s="170" t="s">
        <v>69</v>
      </c>
      <c r="B25" s="180" t="s">
        <v>821</v>
      </c>
      <c r="C25" s="166"/>
      <c r="D25" s="97"/>
      <c r="E25" s="31"/>
      <c r="F25" s="31"/>
      <c r="G25" s="31">
        <v>51.42016806722689</v>
      </c>
      <c r="H25" s="31">
        <v>46.28301886792453</v>
      </c>
      <c r="I25" s="31"/>
      <c r="J25" s="31">
        <v>35.454851168895246</v>
      </c>
      <c r="K25" s="31">
        <v>33.58441596527757</v>
      </c>
      <c r="L25" s="31"/>
      <c r="M25" s="31"/>
      <c r="N25" s="31"/>
      <c r="O25" s="31"/>
      <c r="P25" s="31"/>
      <c r="Q25" s="31"/>
      <c r="R25" s="31"/>
      <c r="S25" s="31">
        <v>61.28985507246377</v>
      </c>
      <c r="T25" s="171">
        <f t="shared" si="1"/>
        <v>228.03230914178803</v>
      </c>
      <c r="U25" s="172">
        <f t="shared" si="2"/>
        <v>5</v>
      </c>
      <c r="V25" s="31">
        <f t="shared" si="3"/>
        <v>-769.1778868557441</v>
      </c>
      <c r="W25" s="109">
        <f t="shared" si="4"/>
        <v>228.03230914178803</v>
      </c>
    </row>
    <row r="26" spans="1:23" ht="12.75">
      <c r="A26" s="170" t="s">
        <v>70</v>
      </c>
      <c r="B26" s="44" t="s">
        <v>811</v>
      </c>
      <c r="C26" s="166">
        <v>2013</v>
      </c>
      <c r="D26" s="31"/>
      <c r="E26" s="31">
        <v>19.061810154525386</v>
      </c>
      <c r="F26" s="31">
        <v>20.833333333333336</v>
      </c>
      <c r="G26" s="31">
        <v>1</v>
      </c>
      <c r="H26" s="31">
        <v>20.339622641509436</v>
      </c>
      <c r="I26" s="31"/>
      <c r="J26" s="31">
        <v>24.885684136475554</v>
      </c>
      <c r="K26" s="31">
        <v>64.35330654000731</v>
      </c>
      <c r="L26" s="31"/>
      <c r="M26" s="31"/>
      <c r="N26" s="31"/>
      <c r="O26" s="31"/>
      <c r="P26" s="31"/>
      <c r="Q26" s="31"/>
      <c r="R26" s="31">
        <v>40.5777657560184</v>
      </c>
      <c r="S26" s="31">
        <v>24.768115942028984</v>
      </c>
      <c r="T26" s="171">
        <f t="shared" si="1"/>
        <v>215.81963850389843</v>
      </c>
      <c r="U26" s="172">
        <f t="shared" si="2"/>
        <v>8</v>
      </c>
      <c r="V26" s="31">
        <f t="shared" si="3"/>
        <v>-781.3905574936337</v>
      </c>
      <c r="W26" s="109">
        <f t="shared" si="4"/>
        <v>215.81963850389843</v>
      </c>
    </row>
    <row r="27" spans="1:23" ht="12.75">
      <c r="A27" s="170" t="s">
        <v>71</v>
      </c>
      <c r="B27" s="44" t="s">
        <v>770</v>
      </c>
      <c r="C27" s="166">
        <v>1990</v>
      </c>
      <c r="D27" s="31"/>
      <c r="E27" s="31">
        <v>64.60244648318044</v>
      </c>
      <c r="F27" s="31"/>
      <c r="G27" s="31"/>
      <c r="H27" s="31"/>
      <c r="I27" s="31"/>
      <c r="J27" s="31"/>
      <c r="K27" s="31">
        <v>65.69871715033005</v>
      </c>
      <c r="L27" s="31">
        <v>77.57142857142858</v>
      </c>
      <c r="M27" s="31"/>
      <c r="N27" s="31"/>
      <c r="O27" s="31"/>
      <c r="P27" s="31"/>
      <c r="Q27" s="31"/>
      <c r="R27" s="31"/>
      <c r="S27" s="31"/>
      <c r="T27" s="171">
        <f t="shared" si="1"/>
        <v>207.87259220493908</v>
      </c>
      <c r="U27" s="172">
        <f t="shared" si="2"/>
        <v>3</v>
      </c>
      <c r="V27" s="31">
        <f t="shared" si="3"/>
        <v>-789.337603792593</v>
      </c>
      <c r="W27" s="109">
        <f t="shared" si="4"/>
        <v>207.87259220493908</v>
      </c>
    </row>
    <row r="28" spans="1:23" ht="12.75">
      <c r="A28" s="170" t="s">
        <v>72</v>
      </c>
      <c r="B28" s="44" t="s">
        <v>742</v>
      </c>
      <c r="C28" s="166"/>
      <c r="D28" s="31"/>
      <c r="E28" s="31"/>
      <c r="F28" s="31">
        <v>69.9611632615498</v>
      </c>
      <c r="G28" s="31"/>
      <c r="H28" s="31"/>
      <c r="I28" s="31"/>
      <c r="J28" s="31">
        <v>56.88594497954487</v>
      </c>
      <c r="K28" s="31">
        <v>75.11725775124093</v>
      </c>
      <c r="L28" s="31"/>
      <c r="M28" s="31"/>
      <c r="N28" s="31"/>
      <c r="O28" s="31"/>
      <c r="P28" s="31"/>
      <c r="Q28" s="31"/>
      <c r="R28" s="31"/>
      <c r="S28" s="31"/>
      <c r="T28" s="171">
        <f t="shared" si="1"/>
        <v>201.96436599233562</v>
      </c>
      <c r="U28" s="172">
        <f t="shared" si="2"/>
        <v>3</v>
      </c>
      <c r="V28" s="31">
        <f t="shared" si="3"/>
        <v>-795.2458300051965</v>
      </c>
      <c r="W28" s="109">
        <f t="shared" si="4"/>
        <v>201.96436599233562</v>
      </c>
    </row>
    <row r="29" spans="1:23" ht="12.75">
      <c r="A29" s="170" t="s">
        <v>73</v>
      </c>
      <c r="B29" s="44" t="s">
        <v>819</v>
      </c>
      <c r="C29" s="166"/>
      <c r="D29" s="31"/>
      <c r="E29" s="31"/>
      <c r="F29" s="31"/>
      <c r="G29" s="31"/>
      <c r="H29" s="31">
        <v>34.490566037735846</v>
      </c>
      <c r="I29" s="31"/>
      <c r="J29" s="31"/>
      <c r="K29" s="31">
        <v>54.78547349065278</v>
      </c>
      <c r="L29" s="31"/>
      <c r="M29" s="31"/>
      <c r="N29" s="31"/>
      <c r="O29" s="31"/>
      <c r="P29" s="31"/>
      <c r="Q29" s="31">
        <v>48.01112442238575</v>
      </c>
      <c r="R29" s="31"/>
      <c r="S29" s="31">
        <v>40.130434782608695</v>
      </c>
      <c r="T29" s="171">
        <f t="shared" si="1"/>
        <v>177.41759873338304</v>
      </c>
      <c r="U29" s="172">
        <f t="shared" si="2"/>
        <v>4</v>
      </c>
      <c r="V29" s="31">
        <f t="shared" si="3"/>
        <v>-819.792597264149</v>
      </c>
      <c r="W29" s="109">
        <f t="shared" si="4"/>
        <v>177.41759873338304</v>
      </c>
    </row>
    <row r="30" spans="1:23" ht="12.75">
      <c r="A30" s="170" t="s">
        <v>74</v>
      </c>
      <c r="B30" s="176" t="s">
        <v>893</v>
      </c>
      <c r="C30" s="166">
        <v>1975</v>
      </c>
      <c r="D30" s="31"/>
      <c r="E30" s="31"/>
      <c r="F30" s="31"/>
      <c r="G30" s="31">
        <v>52.26050420168067</v>
      </c>
      <c r="H30" s="31">
        <v>64.67924528301887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>
        <v>56.65217391304348</v>
      </c>
      <c r="T30" s="171">
        <f t="shared" si="1"/>
        <v>173.59192339774302</v>
      </c>
      <c r="U30" s="172">
        <f t="shared" si="2"/>
        <v>3</v>
      </c>
      <c r="V30" s="31">
        <f t="shared" si="3"/>
        <v>-823.6182725997891</v>
      </c>
      <c r="W30" s="109">
        <f t="shared" si="4"/>
        <v>173.59192339774302</v>
      </c>
    </row>
    <row r="31" spans="1:23" ht="12.75">
      <c r="A31" s="170" t="s">
        <v>75</v>
      </c>
      <c r="B31" s="44" t="s">
        <v>854</v>
      </c>
      <c r="C31" s="166"/>
      <c r="D31" s="31">
        <v>29.887082204155373</v>
      </c>
      <c r="E31" s="31"/>
      <c r="F31" s="31">
        <v>36.794705062703216</v>
      </c>
      <c r="G31" s="31">
        <v>1</v>
      </c>
      <c r="H31" s="31">
        <v>51.943396226415096</v>
      </c>
      <c r="I31" s="31"/>
      <c r="J31" s="31"/>
      <c r="K31" s="31"/>
      <c r="L31" s="31"/>
      <c r="M31" s="31"/>
      <c r="N31" s="31"/>
      <c r="O31" s="31"/>
      <c r="P31" s="31"/>
      <c r="Q31" s="31">
        <v>52.3068629128872</v>
      </c>
      <c r="R31" s="31"/>
      <c r="S31" s="31"/>
      <c r="T31" s="171">
        <f t="shared" si="1"/>
        <v>171.93204640616088</v>
      </c>
      <c r="U31" s="172">
        <f t="shared" si="2"/>
        <v>5</v>
      </c>
      <c r="V31" s="31">
        <f t="shared" si="3"/>
        <v>-825.2781495913712</v>
      </c>
      <c r="W31" s="109">
        <f t="shared" si="4"/>
        <v>171.93204640616088</v>
      </c>
    </row>
    <row r="32" spans="1:23" ht="12.75">
      <c r="A32" s="170" t="s">
        <v>76</v>
      </c>
      <c r="B32" s="44" t="s">
        <v>707</v>
      </c>
      <c r="C32" s="166">
        <v>1966</v>
      </c>
      <c r="D32" s="31"/>
      <c r="E32" s="31"/>
      <c r="F32" s="31"/>
      <c r="G32" s="31">
        <v>43.016806722689076</v>
      </c>
      <c r="H32" s="31">
        <v>59.490566037735846</v>
      </c>
      <c r="I32" s="31"/>
      <c r="J32" s="31"/>
      <c r="K32" s="31">
        <v>64.03694730466384</v>
      </c>
      <c r="L32" s="31"/>
      <c r="M32" s="31"/>
      <c r="N32" s="31"/>
      <c r="O32" s="31"/>
      <c r="P32" s="31"/>
      <c r="Q32" s="31"/>
      <c r="R32" s="31"/>
      <c r="S32" s="31"/>
      <c r="T32" s="171">
        <f t="shared" si="1"/>
        <v>166.54432006508875</v>
      </c>
      <c r="U32" s="172">
        <f t="shared" si="2"/>
        <v>3</v>
      </c>
      <c r="V32" s="31">
        <f t="shared" si="3"/>
        <v>-830.6658759324433</v>
      </c>
      <c r="W32" s="109">
        <f t="shared" si="4"/>
        <v>166.54432006508875</v>
      </c>
    </row>
    <row r="33" spans="1:23" ht="12.75">
      <c r="A33" s="170" t="s">
        <v>77</v>
      </c>
      <c r="B33" s="44" t="s">
        <v>785</v>
      </c>
      <c r="C33" s="166"/>
      <c r="D33" s="31"/>
      <c r="E33" s="31"/>
      <c r="F33" s="31"/>
      <c r="G33" s="31"/>
      <c r="H33" s="31"/>
      <c r="I33" s="31"/>
      <c r="J33" s="31">
        <v>91.75001015422076</v>
      </c>
      <c r="K33" s="31"/>
      <c r="L33" s="31"/>
      <c r="M33" s="31"/>
      <c r="N33" s="31"/>
      <c r="O33" s="31"/>
      <c r="P33" s="31"/>
      <c r="Q33" s="31">
        <v>73.56306691767928</v>
      </c>
      <c r="R33" s="31"/>
      <c r="S33" s="31"/>
      <c r="T33" s="171">
        <f t="shared" si="1"/>
        <v>165.31307707190004</v>
      </c>
      <c r="U33" s="172">
        <f t="shared" si="2"/>
        <v>2</v>
      </c>
      <c r="V33" s="31">
        <f t="shared" si="3"/>
        <v>-831.8971189256321</v>
      </c>
      <c r="W33" s="109">
        <f t="shared" si="4"/>
        <v>165.31307707190004</v>
      </c>
    </row>
    <row r="34" spans="1:23" ht="12.75">
      <c r="A34" s="170" t="s">
        <v>78</v>
      </c>
      <c r="B34" s="44" t="s">
        <v>750</v>
      </c>
      <c r="C34" s="166"/>
      <c r="D34" s="31"/>
      <c r="E34" s="31"/>
      <c r="F34" s="31">
        <v>48.40688966550176</v>
      </c>
      <c r="G34" s="31">
        <v>32.09243697478992</v>
      </c>
      <c r="H34" s="31">
        <v>42.509433962264154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>
        <v>39.84057971014493</v>
      </c>
      <c r="T34" s="171">
        <f t="shared" si="1"/>
        <v>162.84934031270078</v>
      </c>
      <c r="U34" s="172">
        <f t="shared" si="2"/>
        <v>4</v>
      </c>
      <c r="V34" s="31">
        <f t="shared" si="3"/>
        <v>-834.3608556848313</v>
      </c>
      <c r="W34" s="109">
        <f t="shared" si="4"/>
        <v>162.84934031270078</v>
      </c>
    </row>
    <row r="35" spans="1:23" ht="12.75">
      <c r="A35" s="170" t="s">
        <v>79</v>
      </c>
      <c r="B35" s="44" t="s">
        <v>976</v>
      </c>
      <c r="C35" s="166"/>
      <c r="D35" s="31"/>
      <c r="E35" s="253"/>
      <c r="F35" s="31"/>
      <c r="G35" s="31"/>
      <c r="H35" s="31"/>
      <c r="I35" s="31"/>
      <c r="J35" s="31"/>
      <c r="K35" s="31"/>
      <c r="L35" s="31"/>
      <c r="M35" s="31"/>
      <c r="N35" s="31">
        <v>38.09</v>
      </c>
      <c r="O35" s="31"/>
      <c r="P35" s="31">
        <v>108.78300803673937</v>
      </c>
      <c r="Q35" s="31"/>
      <c r="R35" s="31"/>
      <c r="S35" s="31"/>
      <c r="T35" s="171">
        <f t="shared" si="1"/>
        <v>146.87300803673938</v>
      </c>
      <c r="U35" s="172">
        <f t="shared" si="2"/>
        <v>2</v>
      </c>
      <c r="V35" s="31">
        <f t="shared" si="3"/>
        <v>-850.3371879607927</v>
      </c>
      <c r="W35" s="109">
        <f t="shared" si="4"/>
        <v>146.87300803673938</v>
      </c>
    </row>
    <row r="36" spans="1:23" ht="12.75">
      <c r="A36" s="170" t="s">
        <v>80</v>
      </c>
      <c r="B36" s="180" t="s">
        <v>1001</v>
      </c>
      <c r="C36" s="166">
        <v>1982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>
        <v>71.71470135204517</v>
      </c>
      <c r="R36" s="31"/>
      <c r="S36" s="31">
        <v>71.72463768115942</v>
      </c>
      <c r="T36" s="171">
        <f t="shared" si="1"/>
        <v>143.4393390332046</v>
      </c>
      <c r="U36" s="172">
        <f t="shared" si="2"/>
        <v>2</v>
      </c>
      <c r="V36" s="31">
        <f t="shared" si="3"/>
        <v>-853.7708569643275</v>
      </c>
      <c r="W36" s="109">
        <f t="shared" si="4"/>
        <v>143.4393390332046</v>
      </c>
    </row>
    <row r="37" spans="1:23" ht="12.75">
      <c r="A37" s="170" t="s">
        <v>81</v>
      </c>
      <c r="B37" s="44" t="s">
        <v>708</v>
      </c>
      <c r="C37" s="166">
        <v>1981</v>
      </c>
      <c r="D37" s="31"/>
      <c r="E37" s="31">
        <v>81.50266502665028</v>
      </c>
      <c r="F37" s="31">
        <v>60.3455233291299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71">
        <f aca="true" t="shared" si="5" ref="T37:T68">SUM(D37:S37)</f>
        <v>141.84818835578017</v>
      </c>
      <c r="U37" s="172">
        <f aca="true" t="shared" si="6" ref="U37:U68">COUNTA(D37:S37)</f>
        <v>2</v>
      </c>
      <c r="V37" s="31">
        <f aca="true" t="shared" si="7" ref="V37:V68">T37-$T$5</f>
        <v>-855.3620076417519</v>
      </c>
      <c r="W37" s="109">
        <f aca="true" t="shared" si="8" ref="W37:W68">IF((COUNTA(D37:S37)&gt;12),LARGE(D37:S37,1)+LARGE(D37:S37,2)+LARGE(D37:S37,3)+LARGE(D37:S37,4)+LARGE(D37:S37,5)+LARGE(D37:S37,6)+LARGE(D37:S37,7)+LARGE(D37:S37,8)+LARGE(D37:S37,9)+LARGE(D37:S37,10)+LARGE(D37:S37,11)+LARGE(D37:S37,12),SUM(D37:S37))</f>
        <v>141.84818835578017</v>
      </c>
    </row>
    <row r="38" spans="1:23" ht="12.75">
      <c r="A38" s="170" t="s">
        <v>82</v>
      </c>
      <c r="B38" s="180" t="s">
        <v>686</v>
      </c>
      <c r="C38" s="166">
        <v>2000</v>
      </c>
      <c r="D38" s="31"/>
      <c r="E38" s="31"/>
      <c r="F38" s="31"/>
      <c r="G38" s="31"/>
      <c r="H38" s="31">
        <v>72.69811320754717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v>67.3768115942029</v>
      </c>
      <c r="T38" s="171">
        <f t="shared" si="5"/>
        <v>140.07492480175006</v>
      </c>
      <c r="U38" s="172">
        <f t="shared" si="6"/>
        <v>2</v>
      </c>
      <c r="V38" s="31">
        <f t="shared" si="7"/>
        <v>-857.135271195782</v>
      </c>
      <c r="W38" s="109">
        <f t="shared" si="8"/>
        <v>140.07492480175006</v>
      </c>
    </row>
    <row r="39" spans="1:23" ht="12.75">
      <c r="A39" s="170" t="s">
        <v>83</v>
      </c>
      <c r="B39" s="44" t="s">
        <v>950</v>
      </c>
      <c r="C39" s="166">
        <v>2008</v>
      </c>
      <c r="D39" s="31"/>
      <c r="E39" s="31"/>
      <c r="F39" s="31"/>
      <c r="G39" s="31"/>
      <c r="H39" s="31"/>
      <c r="I39" s="31"/>
      <c r="J39" s="31"/>
      <c r="K39" s="31">
        <v>64.35330654000731</v>
      </c>
      <c r="L39" s="31"/>
      <c r="M39" s="31"/>
      <c r="N39" s="31"/>
      <c r="O39" s="31"/>
      <c r="P39" s="31"/>
      <c r="Q39" s="31">
        <v>73.13520451822693</v>
      </c>
      <c r="R39" s="31"/>
      <c r="S39" s="31"/>
      <c r="T39" s="171">
        <f t="shared" si="5"/>
        <v>137.48851105823422</v>
      </c>
      <c r="U39" s="172">
        <f t="shared" si="6"/>
        <v>2</v>
      </c>
      <c r="V39" s="31">
        <f t="shared" si="7"/>
        <v>-859.7216849392978</v>
      </c>
      <c r="W39" s="109">
        <f t="shared" si="8"/>
        <v>137.48851105823422</v>
      </c>
    </row>
    <row r="40" spans="1:23" ht="12.75">
      <c r="A40" s="170" t="s">
        <v>84</v>
      </c>
      <c r="B40" s="44" t="s">
        <v>864</v>
      </c>
      <c r="C40" s="166"/>
      <c r="D40" s="31"/>
      <c r="E40" s="31">
        <v>44.25438596491228</v>
      </c>
      <c r="F40" s="31"/>
      <c r="G40" s="31"/>
      <c r="H40" s="31"/>
      <c r="I40" s="31">
        <v>89.16802610114192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71">
        <f t="shared" si="5"/>
        <v>133.4224120660542</v>
      </c>
      <c r="U40" s="172">
        <f t="shared" si="6"/>
        <v>2</v>
      </c>
      <c r="V40" s="31">
        <f t="shared" si="7"/>
        <v>-863.7877839314779</v>
      </c>
      <c r="W40" s="109">
        <f t="shared" si="8"/>
        <v>133.4224120660542</v>
      </c>
    </row>
    <row r="41" spans="1:23" ht="12.75">
      <c r="A41" s="170" t="s">
        <v>85</v>
      </c>
      <c r="B41" s="44" t="s">
        <v>862</v>
      </c>
      <c r="C41" s="166"/>
      <c r="D41" s="31"/>
      <c r="E41" s="31">
        <v>51.65173867228661</v>
      </c>
      <c r="F41" s="31"/>
      <c r="G41" s="31"/>
      <c r="H41" s="31"/>
      <c r="I41" s="31">
        <v>78.6283185840708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71">
        <f t="shared" si="5"/>
        <v>130.2800572563574</v>
      </c>
      <c r="U41" s="172">
        <f t="shared" si="6"/>
        <v>2</v>
      </c>
      <c r="V41" s="31">
        <f t="shared" si="7"/>
        <v>-866.9301387411747</v>
      </c>
      <c r="W41" s="109">
        <f t="shared" si="8"/>
        <v>130.2800572563574</v>
      </c>
    </row>
    <row r="42" spans="1:23" ht="12.75">
      <c r="A42" s="170" t="s">
        <v>86</v>
      </c>
      <c r="B42" s="44" t="s">
        <v>743</v>
      </c>
      <c r="C42" s="166">
        <v>1966</v>
      </c>
      <c r="D42" s="31"/>
      <c r="E42" s="31"/>
      <c r="F42" s="31"/>
      <c r="G42" s="31">
        <v>60.66386554621849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>
        <v>65.6376811594203</v>
      </c>
      <c r="T42" s="171">
        <f t="shared" si="5"/>
        <v>126.30154670563878</v>
      </c>
      <c r="U42" s="172">
        <f t="shared" si="6"/>
        <v>2</v>
      </c>
      <c r="V42" s="31">
        <f t="shared" si="7"/>
        <v>-870.9086492918933</v>
      </c>
      <c r="W42" s="109">
        <f t="shared" si="8"/>
        <v>126.30154670563878</v>
      </c>
    </row>
    <row r="43" spans="1:23" ht="12.75">
      <c r="A43" s="170" t="s">
        <v>87</v>
      </c>
      <c r="B43" s="44" t="s">
        <v>907</v>
      </c>
      <c r="C43" s="166">
        <v>1970</v>
      </c>
      <c r="D43" s="31"/>
      <c r="E43" s="31"/>
      <c r="F43" s="31"/>
      <c r="G43" s="31"/>
      <c r="H43" s="31">
        <v>51.943396226415096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>
        <v>65.05797101449275</v>
      </c>
      <c r="T43" s="171">
        <f t="shared" si="5"/>
        <v>117.00136724090785</v>
      </c>
      <c r="U43" s="172">
        <f t="shared" si="6"/>
        <v>2</v>
      </c>
      <c r="V43" s="31">
        <f t="shared" si="7"/>
        <v>-880.2088287566243</v>
      </c>
      <c r="W43" s="109">
        <f t="shared" si="8"/>
        <v>117.00136724090785</v>
      </c>
    </row>
    <row r="44" spans="1:23" ht="12.75">
      <c r="A44" s="170" t="s">
        <v>88</v>
      </c>
      <c r="B44" s="44" t="s">
        <v>729</v>
      </c>
      <c r="C44" s="166">
        <v>1998</v>
      </c>
      <c r="D44" s="31"/>
      <c r="E44" s="31"/>
      <c r="F44" s="31"/>
      <c r="G44" s="31"/>
      <c r="H44" s="31"/>
      <c r="I44" s="31">
        <v>107.60330578512396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71">
        <f t="shared" si="5"/>
        <v>107.60330578512396</v>
      </c>
      <c r="U44" s="172">
        <f t="shared" si="6"/>
        <v>1</v>
      </c>
      <c r="V44" s="31">
        <f t="shared" si="7"/>
        <v>-889.6068902124081</v>
      </c>
      <c r="W44" s="109">
        <f t="shared" si="8"/>
        <v>107.60330578512396</v>
      </c>
    </row>
    <row r="45" spans="1:23" ht="12.75">
      <c r="A45" s="170" t="s">
        <v>89</v>
      </c>
      <c r="B45" s="176" t="s">
        <v>691</v>
      </c>
      <c r="C45" s="166">
        <v>1977</v>
      </c>
      <c r="D45" s="31"/>
      <c r="E45" s="31"/>
      <c r="F45" s="31"/>
      <c r="G45" s="31"/>
      <c r="H45" s="31">
        <v>44.86792452830189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62.15942028985507</v>
      </c>
      <c r="T45" s="171">
        <f t="shared" si="5"/>
        <v>107.02734481815696</v>
      </c>
      <c r="U45" s="172">
        <f t="shared" si="6"/>
        <v>2</v>
      </c>
      <c r="V45" s="31">
        <f t="shared" si="7"/>
        <v>-890.1828511793751</v>
      </c>
      <c r="W45" s="109">
        <f t="shared" si="8"/>
        <v>107.02734481815696</v>
      </c>
    </row>
    <row r="46" spans="1:23" ht="12.75">
      <c r="A46" s="170" t="s">
        <v>90</v>
      </c>
      <c r="B46" s="44" t="s">
        <v>971</v>
      </c>
      <c r="C46" s="16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>
        <v>105.8798499358278</v>
      </c>
      <c r="O46" s="31"/>
      <c r="P46" s="31"/>
      <c r="Q46" s="31"/>
      <c r="R46" s="31"/>
      <c r="S46" s="31"/>
      <c r="T46" s="171">
        <f t="shared" si="5"/>
        <v>105.8798499358278</v>
      </c>
      <c r="U46" s="172">
        <f t="shared" si="6"/>
        <v>1</v>
      </c>
      <c r="V46" s="31">
        <f t="shared" si="7"/>
        <v>-891.3303460617043</v>
      </c>
      <c r="W46" s="109">
        <f t="shared" si="8"/>
        <v>105.8798499358278</v>
      </c>
    </row>
    <row r="47" spans="1:23" ht="12.75">
      <c r="A47" s="170" t="s">
        <v>91</v>
      </c>
      <c r="B47" s="44" t="s">
        <v>972</v>
      </c>
      <c r="C47" s="16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>
        <v>104.17238719629772</v>
      </c>
      <c r="O47" s="31"/>
      <c r="P47" s="31"/>
      <c r="Q47" s="31"/>
      <c r="R47" s="31"/>
      <c r="S47" s="31"/>
      <c r="T47" s="171">
        <f t="shared" si="5"/>
        <v>104.17238719629772</v>
      </c>
      <c r="U47" s="172">
        <f t="shared" si="6"/>
        <v>1</v>
      </c>
      <c r="V47" s="31">
        <f t="shared" si="7"/>
        <v>-893.0378088012344</v>
      </c>
      <c r="W47" s="109">
        <f t="shared" si="8"/>
        <v>104.17238719629772</v>
      </c>
    </row>
    <row r="48" spans="1:23" ht="12.75">
      <c r="A48" s="170" t="s">
        <v>92</v>
      </c>
      <c r="B48" s="44" t="s">
        <v>813</v>
      </c>
      <c r="C48" s="166"/>
      <c r="D48" s="31"/>
      <c r="E48" s="31"/>
      <c r="F48" s="31">
        <v>103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71">
        <f t="shared" si="5"/>
        <v>103</v>
      </c>
      <c r="U48" s="172">
        <f t="shared" si="6"/>
        <v>1</v>
      </c>
      <c r="V48" s="31">
        <f t="shared" si="7"/>
        <v>-894.2101959975321</v>
      </c>
      <c r="W48" s="109">
        <f t="shared" si="8"/>
        <v>103</v>
      </c>
    </row>
    <row r="49" spans="1:23" ht="12.75">
      <c r="A49" s="170" t="s">
        <v>93</v>
      </c>
      <c r="B49" s="44" t="s">
        <v>716</v>
      </c>
      <c r="C49" s="166">
        <v>1972</v>
      </c>
      <c r="D49" s="31"/>
      <c r="E49" s="31">
        <v>55.07907091672844</v>
      </c>
      <c r="F49" s="31">
        <v>46.36631302896651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71">
        <f t="shared" si="5"/>
        <v>101.44538394569494</v>
      </c>
      <c r="U49" s="172">
        <f t="shared" si="6"/>
        <v>2</v>
      </c>
      <c r="V49" s="31">
        <f t="shared" si="7"/>
        <v>-895.7648120518371</v>
      </c>
      <c r="W49" s="109">
        <f t="shared" si="8"/>
        <v>101.44538394569494</v>
      </c>
    </row>
    <row r="50" spans="1:23" ht="12.75">
      <c r="A50" s="170" t="s">
        <v>94</v>
      </c>
      <c r="B50" s="44" t="s">
        <v>724</v>
      </c>
      <c r="C50" s="166">
        <v>2008</v>
      </c>
      <c r="D50" s="31">
        <v>70.67342073897495</v>
      </c>
      <c r="E50" s="31">
        <v>27.01560316721006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71">
        <f t="shared" si="5"/>
        <v>97.68902390618501</v>
      </c>
      <c r="U50" s="172">
        <f t="shared" si="6"/>
        <v>2</v>
      </c>
      <c r="V50" s="31">
        <f t="shared" si="7"/>
        <v>-899.5211720913471</v>
      </c>
      <c r="W50" s="109">
        <f t="shared" si="8"/>
        <v>97.68902390618501</v>
      </c>
    </row>
    <row r="51" spans="1:23" ht="12.75">
      <c r="A51" s="170" t="s">
        <v>95</v>
      </c>
      <c r="B51" s="44" t="s">
        <v>814</v>
      </c>
      <c r="C51" s="166"/>
      <c r="D51" s="31"/>
      <c r="E51" s="31"/>
      <c r="F51" s="31">
        <v>97.4935064935065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71">
        <f t="shared" si="5"/>
        <v>97.4935064935065</v>
      </c>
      <c r="U51" s="172">
        <f t="shared" si="6"/>
        <v>1</v>
      </c>
      <c r="V51" s="31">
        <f t="shared" si="7"/>
        <v>-899.7166895040256</v>
      </c>
      <c r="W51" s="109">
        <f t="shared" si="8"/>
        <v>97.4935064935065</v>
      </c>
    </row>
    <row r="52" spans="1:23" ht="12.75">
      <c r="A52" s="170" t="s">
        <v>96</v>
      </c>
      <c r="B52" s="44" t="s">
        <v>920</v>
      </c>
      <c r="C52" s="166"/>
      <c r="D52" s="31"/>
      <c r="E52" s="31"/>
      <c r="F52" s="31"/>
      <c r="G52" s="31"/>
      <c r="H52" s="31"/>
      <c r="I52" s="31">
        <v>96.06745604592753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71">
        <f t="shared" si="5"/>
        <v>96.06745604592753</v>
      </c>
      <c r="U52" s="172">
        <f t="shared" si="6"/>
        <v>1</v>
      </c>
      <c r="V52" s="31">
        <f t="shared" si="7"/>
        <v>-901.1427399516045</v>
      </c>
      <c r="W52" s="109">
        <f t="shared" si="8"/>
        <v>96.06745604592753</v>
      </c>
    </row>
    <row r="53" spans="1:23" ht="12.75">
      <c r="A53" s="170" t="s">
        <v>97</v>
      </c>
      <c r="B53" s="180" t="s">
        <v>922</v>
      </c>
      <c r="C53" s="166"/>
      <c r="D53" s="31"/>
      <c r="E53" s="31"/>
      <c r="F53" s="31"/>
      <c r="G53" s="31"/>
      <c r="H53" s="31"/>
      <c r="I53" s="31">
        <v>95.44483985765125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71">
        <f t="shared" si="5"/>
        <v>95.44483985765125</v>
      </c>
      <c r="U53" s="172">
        <f t="shared" si="6"/>
        <v>1</v>
      </c>
      <c r="V53" s="31">
        <f t="shared" si="7"/>
        <v>-901.7653561398809</v>
      </c>
      <c r="W53" s="109">
        <f t="shared" si="8"/>
        <v>95.44483985765125</v>
      </c>
    </row>
    <row r="54" spans="1:23" ht="12.75">
      <c r="A54" s="170" t="s">
        <v>98</v>
      </c>
      <c r="B54" s="44" t="s">
        <v>712</v>
      </c>
      <c r="C54" s="166">
        <v>1983</v>
      </c>
      <c r="D54" s="31"/>
      <c r="E54" s="31"/>
      <c r="F54" s="31"/>
      <c r="G54" s="31"/>
      <c r="H54" s="31"/>
      <c r="I54" s="31">
        <v>92.62761219595752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71">
        <f t="shared" si="5"/>
        <v>92.62761219595752</v>
      </c>
      <c r="U54" s="172">
        <f t="shared" si="6"/>
        <v>1</v>
      </c>
      <c r="V54" s="31">
        <f t="shared" si="7"/>
        <v>-904.5825838015745</v>
      </c>
      <c r="W54" s="109">
        <f t="shared" si="8"/>
        <v>92.62761219595752</v>
      </c>
    </row>
    <row r="55" spans="1:23" ht="12.75">
      <c r="A55" s="170" t="s">
        <v>99</v>
      </c>
      <c r="B55" s="44" t="s">
        <v>934</v>
      </c>
      <c r="C55" s="166"/>
      <c r="D55" s="31"/>
      <c r="E55" s="31"/>
      <c r="F55" s="31"/>
      <c r="G55" s="31"/>
      <c r="H55" s="31"/>
      <c r="I55" s="31"/>
      <c r="J55" s="31">
        <v>91.00323122464766</v>
      </c>
      <c r="K55" s="31"/>
      <c r="L55" s="31"/>
      <c r="M55" s="31"/>
      <c r="N55" s="31"/>
      <c r="O55" s="31"/>
      <c r="P55" s="31"/>
      <c r="Q55" s="31"/>
      <c r="R55" s="31"/>
      <c r="S55" s="31"/>
      <c r="T55" s="171">
        <f t="shared" si="5"/>
        <v>91.00323122464766</v>
      </c>
      <c r="U55" s="172">
        <f t="shared" si="6"/>
        <v>1</v>
      </c>
      <c r="V55" s="31">
        <f t="shared" si="7"/>
        <v>-906.2069647728845</v>
      </c>
      <c r="W55" s="109">
        <f t="shared" si="8"/>
        <v>91.00323122464766</v>
      </c>
    </row>
    <row r="56" spans="1:23" ht="12.75">
      <c r="A56" s="170" t="s">
        <v>100</v>
      </c>
      <c r="B56" s="44" t="s">
        <v>868</v>
      </c>
      <c r="C56" s="166">
        <v>1988</v>
      </c>
      <c r="D56" s="31"/>
      <c r="E56" s="31">
        <v>88.19494584837547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71">
        <f t="shared" si="5"/>
        <v>88.19494584837547</v>
      </c>
      <c r="U56" s="172">
        <f t="shared" si="6"/>
        <v>1</v>
      </c>
      <c r="V56" s="31">
        <f t="shared" si="7"/>
        <v>-909.0152501491566</v>
      </c>
      <c r="W56" s="109">
        <f t="shared" si="8"/>
        <v>88.19494584837547</v>
      </c>
    </row>
    <row r="57" spans="1:23" ht="12.75">
      <c r="A57" s="170" t="s">
        <v>101</v>
      </c>
      <c r="B57" s="44" t="s">
        <v>935</v>
      </c>
      <c r="C57" s="166"/>
      <c r="D57" s="31"/>
      <c r="E57" s="31"/>
      <c r="F57" s="31"/>
      <c r="G57" s="31"/>
      <c r="H57" s="31"/>
      <c r="I57" s="31"/>
      <c r="J57" s="31">
        <v>86.09212256831037</v>
      </c>
      <c r="K57" s="31"/>
      <c r="L57" s="31"/>
      <c r="M57" s="31"/>
      <c r="N57" s="31"/>
      <c r="O57" s="31"/>
      <c r="P57" s="31"/>
      <c r="Q57" s="31"/>
      <c r="R57" s="31"/>
      <c r="S57" s="31"/>
      <c r="T57" s="171">
        <f t="shared" si="5"/>
        <v>86.09212256831037</v>
      </c>
      <c r="U57" s="172">
        <f t="shared" si="6"/>
        <v>1</v>
      </c>
      <c r="V57" s="31">
        <f t="shared" si="7"/>
        <v>-911.1180734292217</v>
      </c>
      <c r="W57" s="109">
        <f t="shared" si="8"/>
        <v>86.09212256831037</v>
      </c>
    </row>
    <row r="58" spans="1:23" ht="12.75">
      <c r="A58" s="170" t="s">
        <v>102</v>
      </c>
      <c r="B58" s="176" t="s">
        <v>936</v>
      </c>
      <c r="C58" s="166"/>
      <c r="D58" s="31"/>
      <c r="E58" s="31"/>
      <c r="F58" s="31"/>
      <c r="G58" s="31"/>
      <c r="H58" s="31"/>
      <c r="I58" s="31"/>
      <c r="J58" s="31">
        <v>85.73103398965259</v>
      </c>
      <c r="K58" s="31"/>
      <c r="L58" s="31"/>
      <c r="M58" s="31"/>
      <c r="N58" s="31"/>
      <c r="O58" s="31"/>
      <c r="P58" s="31"/>
      <c r="Q58" s="31"/>
      <c r="R58" s="31"/>
      <c r="S58" s="31"/>
      <c r="T58" s="171">
        <f t="shared" si="5"/>
        <v>85.73103398965259</v>
      </c>
      <c r="U58" s="172">
        <f t="shared" si="6"/>
        <v>1</v>
      </c>
      <c r="V58" s="31">
        <f t="shared" si="7"/>
        <v>-911.4791620078795</v>
      </c>
      <c r="W58" s="109">
        <f t="shared" si="8"/>
        <v>85.73103398965259</v>
      </c>
    </row>
    <row r="59" spans="1:23" ht="12.75">
      <c r="A59" s="170" t="s">
        <v>103</v>
      </c>
      <c r="B59" s="44" t="s">
        <v>939</v>
      </c>
      <c r="C59" s="166"/>
      <c r="D59" s="31"/>
      <c r="E59" s="31"/>
      <c r="F59" s="31"/>
      <c r="G59" s="31"/>
      <c r="H59" s="31"/>
      <c r="I59" s="31"/>
      <c r="J59" s="31">
        <v>84.90514683141423</v>
      </c>
      <c r="K59" s="31"/>
      <c r="L59" s="31"/>
      <c r="M59" s="31"/>
      <c r="N59" s="31"/>
      <c r="O59" s="31"/>
      <c r="P59" s="31"/>
      <c r="Q59" s="31"/>
      <c r="R59" s="31"/>
      <c r="S59" s="31"/>
      <c r="T59" s="171">
        <f t="shared" si="5"/>
        <v>84.90514683141423</v>
      </c>
      <c r="U59" s="172">
        <f t="shared" si="6"/>
        <v>1</v>
      </c>
      <c r="V59" s="31">
        <f t="shared" si="7"/>
        <v>-912.3050491661179</v>
      </c>
      <c r="W59" s="109">
        <f t="shared" si="8"/>
        <v>84.90514683141423</v>
      </c>
    </row>
    <row r="60" spans="1:23" ht="12.75">
      <c r="A60" s="170" t="s">
        <v>104</v>
      </c>
      <c r="B60" s="44" t="s">
        <v>997</v>
      </c>
      <c r="C60" s="16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>
        <v>84.72171829539619</v>
      </c>
      <c r="R60" s="31"/>
      <c r="S60" s="31"/>
      <c r="T60" s="171">
        <f t="shared" si="5"/>
        <v>84.72171829539619</v>
      </c>
      <c r="U60" s="172">
        <f t="shared" si="6"/>
        <v>1</v>
      </c>
      <c r="V60" s="31">
        <f t="shared" si="7"/>
        <v>-912.4884777021359</v>
      </c>
      <c r="W60" s="109">
        <f t="shared" si="8"/>
        <v>84.72171829539619</v>
      </c>
    </row>
    <row r="61" spans="1:23" ht="12.75">
      <c r="A61" s="170" t="s">
        <v>105</v>
      </c>
      <c r="B61" s="176" t="s">
        <v>960</v>
      </c>
      <c r="C61" s="166">
        <v>1971</v>
      </c>
      <c r="D61" s="31"/>
      <c r="E61" s="31"/>
      <c r="F61" s="31"/>
      <c r="G61" s="31"/>
      <c r="H61" s="31"/>
      <c r="I61" s="31"/>
      <c r="J61" s="31"/>
      <c r="K61" s="31"/>
      <c r="L61" s="31"/>
      <c r="M61" s="31">
        <v>80.08714596949892</v>
      </c>
      <c r="N61" s="31"/>
      <c r="O61" s="31"/>
      <c r="P61" s="31"/>
      <c r="Q61" s="31"/>
      <c r="R61" s="31"/>
      <c r="S61" s="31"/>
      <c r="T61" s="171">
        <f t="shared" si="5"/>
        <v>80.08714596949892</v>
      </c>
      <c r="U61" s="172">
        <f t="shared" si="6"/>
        <v>1</v>
      </c>
      <c r="V61" s="31">
        <f t="shared" si="7"/>
        <v>-917.1230500280332</v>
      </c>
      <c r="W61" s="109">
        <f t="shared" si="8"/>
        <v>80.08714596949892</v>
      </c>
    </row>
    <row r="62" spans="1:23" ht="12.75">
      <c r="A62" s="170" t="s">
        <v>106</v>
      </c>
      <c r="B62" s="193" t="s">
        <v>844</v>
      </c>
      <c r="C62" s="166"/>
      <c r="D62" s="31">
        <v>79.8437924477044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71">
        <f t="shared" si="5"/>
        <v>79.8437924477044</v>
      </c>
      <c r="U62" s="172">
        <f t="shared" si="6"/>
        <v>1</v>
      </c>
      <c r="V62" s="31">
        <f t="shared" si="7"/>
        <v>-917.3664035498277</v>
      </c>
      <c r="W62" s="109">
        <f t="shared" si="8"/>
        <v>79.8437924477044</v>
      </c>
    </row>
    <row r="63" spans="1:23" ht="12.75">
      <c r="A63" s="170" t="s">
        <v>107</v>
      </c>
      <c r="B63" s="176" t="s">
        <v>1021</v>
      </c>
      <c r="C63" s="16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>
        <v>79.28002745367193</v>
      </c>
      <c r="S63" s="31"/>
      <c r="T63" s="171">
        <f t="shared" si="5"/>
        <v>79.28002745367193</v>
      </c>
      <c r="U63" s="172">
        <f t="shared" si="6"/>
        <v>1</v>
      </c>
      <c r="V63" s="31">
        <f t="shared" si="7"/>
        <v>-917.9301685438602</v>
      </c>
      <c r="W63" s="109">
        <f t="shared" si="8"/>
        <v>79.28002745367193</v>
      </c>
    </row>
    <row r="64" spans="1:23" ht="12.75">
      <c r="A64" s="170" t="s">
        <v>108</v>
      </c>
      <c r="B64" s="44" t="s">
        <v>928</v>
      </c>
      <c r="C64" s="166"/>
      <c r="D64" s="31"/>
      <c r="E64" s="31"/>
      <c r="F64" s="31"/>
      <c r="G64" s="31"/>
      <c r="H64" s="31"/>
      <c r="I64" s="31">
        <v>78.6283185840708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71">
        <f t="shared" si="5"/>
        <v>78.6283185840708</v>
      </c>
      <c r="U64" s="172">
        <f t="shared" si="6"/>
        <v>1</v>
      </c>
      <c r="V64" s="31">
        <f t="shared" si="7"/>
        <v>-918.5818774134613</v>
      </c>
      <c r="W64" s="109">
        <f t="shared" si="8"/>
        <v>78.6283185840708</v>
      </c>
    </row>
    <row r="65" spans="1:23" ht="12.75">
      <c r="A65" s="170" t="s">
        <v>109</v>
      </c>
      <c r="B65" s="44" t="s">
        <v>938</v>
      </c>
      <c r="C65" s="166"/>
      <c r="D65" s="31"/>
      <c r="E65" s="31"/>
      <c r="F65" s="31"/>
      <c r="G65" s="31"/>
      <c r="H65" s="31"/>
      <c r="I65" s="31"/>
      <c r="J65" s="31">
        <v>78.21366110596753</v>
      </c>
      <c r="K65" s="31"/>
      <c r="L65" s="31"/>
      <c r="M65" s="31"/>
      <c r="N65" s="31"/>
      <c r="O65" s="31"/>
      <c r="P65" s="31"/>
      <c r="Q65" s="31"/>
      <c r="R65" s="31"/>
      <c r="S65" s="31"/>
      <c r="T65" s="171">
        <f t="shared" si="5"/>
        <v>78.21366110596753</v>
      </c>
      <c r="U65" s="172">
        <f t="shared" si="6"/>
        <v>1</v>
      </c>
      <c r="V65" s="31">
        <f t="shared" si="7"/>
        <v>-918.9965348915646</v>
      </c>
      <c r="W65" s="109">
        <f t="shared" si="8"/>
        <v>78.21366110596753</v>
      </c>
    </row>
    <row r="66" spans="1:23" ht="12.75">
      <c r="A66" s="170" t="s">
        <v>110</v>
      </c>
      <c r="B66" s="44" t="s">
        <v>700</v>
      </c>
      <c r="C66" s="166">
        <v>1986</v>
      </c>
      <c r="D66" s="31"/>
      <c r="E66" s="31"/>
      <c r="F66" s="31"/>
      <c r="G66" s="31"/>
      <c r="H66" s="31"/>
      <c r="I66" s="31"/>
      <c r="J66" s="31">
        <v>77.12206826893757</v>
      </c>
      <c r="K66" s="31"/>
      <c r="L66" s="31"/>
      <c r="M66" s="31"/>
      <c r="N66" s="31"/>
      <c r="O66" s="31"/>
      <c r="P66" s="31"/>
      <c r="Q66" s="31"/>
      <c r="R66" s="31"/>
      <c r="S66" s="31"/>
      <c r="T66" s="171">
        <f t="shared" si="5"/>
        <v>77.12206826893757</v>
      </c>
      <c r="U66" s="172">
        <f t="shared" si="6"/>
        <v>1</v>
      </c>
      <c r="V66" s="31">
        <f t="shared" si="7"/>
        <v>-920.0881277285945</v>
      </c>
      <c r="W66" s="109">
        <f t="shared" si="8"/>
        <v>77.12206826893757</v>
      </c>
    </row>
    <row r="67" spans="1:23" ht="12.75">
      <c r="A67" s="170" t="s">
        <v>111</v>
      </c>
      <c r="B67" s="44" t="s">
        <v>929</v>
      </c>
      <c r="C67" s="166"/>
      <c r="D67" s="31"/>
      <c r="E67" s="31"/>
      <c r="F67" s="31"/>
      <c r="G67" s="31"/>
      <c r="H67" s="31"/>
      <c r="I67" s="31">
        <v>76.17382087970323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171">
        <f t="shared" si="5"/>
        <v>76.17382087970323</v>
      </c>
      <c r="U67" s="172">
        <f t="shared" si="6"/>
        <v>1</v>
      </c>
      <c r="V67" s="31">
        <f t="shared" si="7"/>
        <v>-921.0363751178288</v>
      </c>
      <c r="W67" s="109">
        <f t="shared" si="8"/>
        <v>76.17382087970323</v>
      </c>
    </row>
    <row r="68" spans="1:23" ht="12.75">
      <c r="A68" s="170" t="s">
        <v>112</v>
      </c>
      <c r="B68" s="44" t="s">
        <v>848</v>
      </c>
      <c r="C68" s="166"/>
      <c r="D68" s="31">
        <v>74.03031821598597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171">
        <f t="shared" si="5"/>
        <v>74.03031821598597</v>
      </c>
      <c r="U68" s="172">
        <f t="shared" si="6"/>
        <v>1</v>
      </c>
      <c r="V68" s="31">
        <f t="shared" si="7"/>
        <v>-923.1798777815461</v>
      </c>
      <c r="W68" s="109">
        <f t="shared" si="8"/>
        <v>74.03031821598597</v>
      </c>
    </row>
    <row r="69" spans="1:23" ht="12.75">
      <c r="A69" s="170" t="s">
        <v>113</v>
      </c>
      <c r="B69" s="44" t="s">
        <v>849</v>
      </c>
      <c r="C69" s="166"/>
      <c r="D69" s="31">
        <v>73.60059760956176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71">
        <f aca="true" t="shared" si="9" ref="T69:T100">SUM(D69:S69)</f>
        <v>73.60059760956176</v>
      </c>
      <c r="U69" s="172">
        <f aca="true" t="shared" si="10" ref="U69:U100">COUNTA(D69:S69)</f>
        <v>1</v>
      </c>
      <c r="V69" s="31">
        <f aca="true" t="shared" si="11" ref="V69:V100">T69-$T$5</f>
        <v>-923.6095983879703</v>
      </c>
      <c r="W69" s="109">
        <f aca="true" t="shared" si="12" ref="W69:W100">IF((COUNTA(D69:S69)&gt;12),LARGE(D69:S69,1)+LARGE(D69:S69,2)+LARGE(D69:S69,3)+LARGE(D69:S69,4)+LARGE(D69:S69,5)+LARGE(D69:S69,6)+LARGE(D69:S69,7)+LARGE(D69:S69,8)+LARGE(D69:S69,9)+LARGE(D69:S69,10)+LARGE(D69:S69,11)+LARGE(D69:S69,12),SUM(D69:S69))</f>
        <v>73.60059760956176</v>
      </c>
    </row>
    <row r="70" spans="1:23" ht="12.75">
      <c r="A70" s="170" t="s">
        <v>114</v>
      </c>
      <c r="B70" s="44" t="s">
        <v>901</v>
      </c>
      <c r="C70" s="166">
        <v>1969</v>
      </c>
      <c r="D70" s="31"/>
      <c r="E70" s="31"/>
      <c r="F70" s="31"/>
      <c r="G70" s="31"/>
      <c r="H70" s="31">
        <v>73.16981132075472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71">
        <f t="shared" si="9"/>
        <v>73.16981132075472</v>
      </c>
      <c r="U70" s="172">
        <f t="shared" si="10"/>
        <v>1</v>
      </c>
      <c r="V70" s="31">
        <f t="shared" si="11"/>
        <v>-924.0403846767774</v>
      </c>
      <c r="W70" s="109">
        <f t="shared" si="12"/>
        <v>73.16981132075472</v>
      </c>
    </row>
    <row r="71" spans="1:23" ht="12.75">
      <c r="A71" s="170" t="s">
        <v>115</v>
      </c>
      <c r="B71" s="44" t="s">
        <v>696</v>
      </c>
      <c r="C71" s="166">
        <v>1978</v>
      </c>
      <c r="D71" s="31"/>
      <c r="E71" s="31"/>
      <c r="F71" s="31"/>
      <c r="G71" s="31"/>
      <c r="H71" s="31"/>
      <c r="I71" s="31"/>
      <c r="J71" s="31">
        <v>72.67052840757114</v>
      </c>
      <c r="K71" s="31"/>
      <c r="L71" s="31"/>
      <c r="M71" s="31"/>
      <c r="N71" s="31"/>
      <c r="O71" s="31"/>
      <c r="P71" s="31"/>
      <c r="Q71" s="31"/>
      <c r="R71" s="31"/>
      <c r="S71" s="31"/>
      <c r="T71" s="171">
        <f t="shared" si="9"/>
        <v>72.67052840757114</v>
      </c>
      <c r="U71" s="172">
        <f t="shared" si="10"/>
        <v>1</v>
      </c>
      <c r="V71" s="31">
        <f t="shared" si="11"/>
        <v>-924.5396675899609</v>
      </c>
      <c r="W71" s="109">
        <f t="shared" si="12"/>
        <v>72.67052840757114</v>
      </c>
    </row>
    <row r="72" spans="1:23" ht="12.75">
      <c r="A72" s="170" t="s">
        <v>116</v>
      </c>
      <c r="B72" s="44" t="s">
        <v>694</v>
      </c>
      <c r="C72" s="166">
        <v>1972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>
        <v>71.43478260869566</v>
      </c>
      <c r="T72" s="171">
        <f t="shared" si="9"/>
        <v>71.43478260869566</v>
      </c>
      <c r="U72" s="172">
        <f t="shared" si="10"/>
        <v>1</v>
      </c>
      <c r="V72" s="31">
        <f t="shared" si="11"/>
        <v>-925.7754133888365</v>
      </c>
      <c r="W72" s="109">
        <f t="shared" si="12"/>
        <v>71.43478260869566</v>
      </c>
    </row>
    <row r="73" spans="1:23" ht="12.75">
      <c r="A73" s="170" t="s">
        <v>117</v>
      </c>
      <c r="B73" s="44" t="s">
        <v>1003</v>
      </c>
      <c r="C73" s="16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>
        <v>68.61697758001027</v>
      </c>
      <c r="R73" s="31"/>
      <c r="S73" s="31"/>
      <c r="T73" s="171">
        <f t="shared" si="9"/>
        <v>68.61697758001027</v>
      </c>
      <c r="U73" s="172">
        <f t="shared" si="10"/>
        <v>1</v>
      </c>
      <c r="V73" s="31">
        <f t="shared" si="11"/>
        <v>-928.5932184175218</v>
      </c>
      <c r="W73" s="109">
        <f t="shared" si="12"/>
        <v>68.61697758001027</v>
      </c>
    </row>
    <row r="74" spans="1:23" ht="12.75">
      <c r="A74" s="170" t="s">
        <v>118</v>
      </c>
      <c r="B74" s="44" t="s">
        <v>676</v>
      </c>
      <c r="C74" s="166">
        <v>1969</v>
      </c>
      <c r="D74" s="31"/>
      <c r="E74" s="31"/>
      <c r="F74" s="31"/>
      <c r="G74" s="31"/>
      <c r="H74" s="31">
        <v>68.45283018867924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71">
        <f t="shared" si="9"/>
        <v>68.45283018867924</v>
      </c>
      <c r="U74" s="172">
        <f t="shared" si="10"/>
        <v>1</v>
      </c>
      <c r="V74" s="31">
        <f t="shared" si="11"/>
        <v>-928.7573658088528</v>
      </c>
      <c r="W74" s="109">
        <f t="shared" si="12"/>
        <v>68.45283018867924</v>
      </c>
    </row>
    <row r="75" spans="1:23" ht="12.75">
      <c r="A75" s="170" t="s">
        <v>119</v>
      </c>
      <c r="B75" s="44" t="s">
        <v>940</v>
      </c>
      <c r="C75" s="166"/>
      <c r="D75" s="31"/>
      <c r="E75" s="31"/>
      <c r="F75" s="31"/>
      <c r="G75" s="31"/>
      <c r="H75" s="31"/>
      <c r="I75" s="31"/>
      <c r="J75" s="31">
        <v>67.4805676561227</v>
      </c>
      <c r="K75" s="31"/>
      <c r="L75" s="31"/>
      <c r="M75" s="31"/>
      <c r="N75" s="31"/>
      <c r="O75" s="31"/>
      <c r="P75" s="31"/>
      <c r="Q75" s="31"/>
      <c r="R75" s="31"/>
      <c r="S75" s="31"/>
      <c r="T75" s="171">
        <f t="shared" si="9"/>
        <v>67.4805676561227</v>
      </c>
      <c r="U75" s="172">
        <f t="shared" si="10"/>
        <v>1</v>
      </c>
      <c r="V75" s="31">
        <f t="shared" si="11"/>
        <v>-929.7296283414094</v>
      </c>
      <c r="W75" s="109">
        <f t="shared" si="12"/>
        <v>67.4805676561227</v>
      </c>
    </row>
    <row r="76" spans="1:23" ht="12.75">
      <c r="A76" s="170" t="s">
        <v>120</v>
      </c>
      <c r="B76" s="44" t="s">
        <v>930</v>
      </c>
      <c r="C76" s="166"/>
      <c r="D76" s="31"/>
      <c r="E76" s="31"/>
      <c r="F76" s="31"/>
      <c r="G76" s="31"/>
      <c r="H76" s="31"/>
      <c r="I76" s="31">
        <v>66.04691572545613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71">
        <f t="shared" si="9"/>
        <v>66.04691572545613</v>
      </c>
      <c r="U76" s="172">
        <f t="shared" si="10"/>
        <v>1</v>
      </c>
      <c r="V76" s="31">
        <f t="shared" si="11"/>
        <v>-931.163280272076</v>
      </c>
      <c r="W76" s="109">
        <f t="shared" si="12"/>
        <v>66.04691572545613</v>
      </c>
    </row>
    <row r="77" spans="1:23" ht="12.75">
      <c r="A77" s="170" t="s">
        <v>121</v>
      </c>
      <c r="B77" s="176" t="s">
        <v>1005</v>
      </c>
      <c r="C77" s="166"/>
      <c r="D77" s="31"/>
      <c r="E77" s="253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>
        <v>65.69039876775628</v>
      </c>
      <c r="R77" s="31"/>
      <c r="S77" s="31"/>
      <c r="T77" s="171">
        <f t="shared" si="9"/>
        <v>65.69039876775628</v>
      </c>
      <c r="U77" s="172">
        <f t="shared" si="10"/>
        <v>1</v>
      </c>
      <c r="V77" s="31">
        <f t="shared" si="11"/>
        <v>-931.5197972297758</v>
      </c>
      <c r="W77" s="109">
        <f t="shared" si="12"/>
        <v>65.69039876775628</v>
      </c>
    </row>
    <row r="78" spans="1:23" ht="12.75">
      <c r="A78" s="170" t="s">
        <v>122</v>
      </c>
      <c r="B78" s="180" t="s">
        <v>931</v>
      </c>
      <c r="C78" s="166"/>
      <c r="D78" s="31"/>
      <c r="E78" s="31"/>
      <c r="F78" s="31"/>
      <c r="G78" s="31">
        <v>64.8655462184874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171">
        <f t="shared" si="9"/>
        <v>64.8655462184874</v>
      </c>
      <c r="U78" s="172">
        <f t="shared" si="10"/>
        <v>1</v>
      </c>
      <c r="V78" s="31">
        <f t="shared" si="11"/>
        <v>-932.3446497790446</v>
      </c>
      <c r="W78" s="109">
        <f t="shared" si="12"/>
        <v>64.8655462184874</v>
      </c>
    </row>
    <row r="79" spans="1:23" ht="12.75">
      <c r="A79" s="170" t="s">
        <v>123</v>
      </c>
      <c r="B79" s="44" t="s">
        <v>1022</v>
      </c>
      <c r="C79" s="166">
        <v>1983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>
        <v>64.39653077008064</v>
      </c>
      <c r="S79" s="31"/>
      <c r="T79" s="171">
        <f t="shared" si="9"/>
        <v>64.39653077008064</v>
      </c>
      <c r="U79" s="172">
        <f t="shared" si="10"/>
        <v>1</v>
      </c>
      <c r="V79" s="31">
        <f t="shared" si="11"/>
        <v>-932.8136652274515</v>
      </c>
      <c r="W79" s="109">
        <f t="shared" si="12"/>
        <v>64.39653077008064</v>
      </c>
    </row>
    <row r="80" spans="1:23" ht="12.75">
      <c r="A80" s="170" t="s">
        <v>124</v>
      </c>
      <c r="B80" s="44" t="s">
        <v>745</v>
      </c>
      <c r="C80" s="166">
        <v>1968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>
        <v>63.02898550724638</v>
      </c>
      <c r="T80" s="171">
        <f t="shared" si="9"/>
        <v>63.02898550724638</v>
      </c>
      <c r="U80" s="172">
        <f t="shared" si="10"/>
        <v>1</v>
      </c>
      <c r="V80" s="31">
        <f t="shared" si="11"/>
        <v>-934.1812104902857</v>
      </c>
      <c r="W80" s="109">
        <f t="shared" si="12"/>
        <v>63.02898550724638</v>
      </c>
    </row>
    <row r="81" spans="1:23" ht="12.75">
      <c r="A81" s="170" t="s">
        <v>125</v>
      </c>
      <c r="B81" s="176" t="s">
        <v>1006</v>
      </c>
      <c r="C81" s="16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61.53157624507956</v>
      </c>
      <c r="R81" s="31"/>
      <c r="S81" s="31"/>
      <c r="T81" s="171">
        <f t="shared" si="9"/>
        <v>61.53157624507956</v>
      </c>
      <c r="U81" s="172">
        <f t="shared" si="10"/>
        <v>1</v>
      </c>
      <c r="V81" s="31">
        <f t="shared" si="11"/>
        <v>-935.6786197524525</v>
      </c>
      <c r="W81" s="109">
        <f t="shared" si="12"/>
        <v>61.53157624507956</v>
      </c>
    </row>
    <row r="82" spans="1:23" ht="12.75">
      <c r="A82" s="170" t="s">
        <v>126</v>
      </c>
      <c r="B82" s="44" t="s">
        <v>1007</v>
      </c>
      <c r="C82" s="16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>
        <v>60.436248502481604</v>
      </c>
      <c r="R82" s="31"/>
      <c r="S82" s="31"/>
      <c r="T82" s="171">
        <f t="shared" si="9"/>
        <v>60.436248502481604</v>
      </c>
      <c r="U82" s="172">
        <f t="shared" si="10"/>
        <v>1</v>
      </c>
      <c r="V82" s="31">
        <f t="shared" si="11"/>
        <v>-936.7739474950505</v>
      </c>
      <c r="W82" s="109">
        <f t="shared" si="12"/>
        <v>60.436248502481604</v>
      </c>
    </row>
    <row r="83" spans="1:23" ht="12.75">
      <c r="A83" s="170" t="s">
        <v>127</v>
      </c>
      <c r="B83" s="188" t="s">
        <v>1008</v>
      </c>
      <c r="C83" s="16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>
        <v>60.12818757487592</v>
      </c>
      <c r="R83" s="31"/>
      <c r="S83" s="31"/>
      <c r="T83" s="171">
        <f t="shared" si="9"/>
        <v>60.12818757487592</v>
      </c>
      <c r="U83" s="172">
        <f t="shared" si="10"/>
        <v>1</v>
      </c>
      <c r="V83" s="31">
        <f t="shared" si="11"/>
        <v>-937.0820084226561</v>
      </c>
      <c r="W83" s="109">
        <f t="shared" si="12"/>
        <v>60.12818757487592</v>
      </c>
    </row>
    <row r="84" spans="1:23" ht="12.75">
      <c r="A84" s="170" t="s">
        <v>128</v>
      </c>
      <c r="B84" s="44" t="s">
        <v>1024</v>
      </c>
      <c r="C84" s="166">
        <v>2001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>
        <v>59.41624365482233</v>
      </c>
      <c r="S84" s="31"/>
      <c r="T84" s="171">
        <f t="shared" si="9"/>
        <v>59.41624365482233</v>
      </c>
      <c r="U84" s="172">
        <f t="shared" si="10"/>
        <v>1</v>
      </c>
      <c r="V84" s="31">
        <f t="shared" si="11"/>
        <v>-937.7939523427098</v>
      </c>
      <c r="W84" s="109">
        <f t="shared" si="12"/>
        <v>59.41624365482233</v>
      </c>
    </row>
    <row r="85" spans="1:23" ht="12.75">
      <c r="A85" s="170" t="s">
        <v>129</v>
      </c>
      <c r="B85" s="44" t="s">
        <v>1009</v>
      </c>
      <c r="C85" s="16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>
        <v>56.92777682697244</v>
      </c>
      <c r="R85" s="31"/>
      <c r="S85" s="31"/>
      <c r="T85" s="171">
        <f t="shared" si="9"/>
        <v>56.92777682697244</v>
      </c>
      <c r="U85" s="172">
        <f t="shared" si="10"/>
        <v>1</v>
      </c>
      <c r="V85" s="31">
        <f t="shared" si="11"/>
        <v>-940.2824191705596</v>
      </c>
      <c r="W85" s="109">
        <f t="shared" si="12"/>
        <v>56.92777682697244</v>
      </c>
    </row>
    <row r="86" spans="1:23" ht="12.75">
      <c r="A86" s="170" t="s">
        <v>130</v>
      </c>
      <c r="B86" s="44" t="s">
        <v>904</v>
      </c>
      <c r="C86" s="166"/>
      <c r="D86" s="31"/>
      <c r="E86" s="31"/>
      <c r="F86" s="31"/>
      <c r="G86" s="31"/>
      <c r="H86" s="31">
        <v>56.188679245283026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171">
        <f t="shared" si="9"/>
        <v>56.188679245283026</v>
      </c>
      <c r="U86" s="172">
        <f t="shared" si="10"/>
        <v>1</v>
      </c>
      <c r="V86" s="31">
        <f t="shared" si="11"/>
        <v>-941.021516752249</v>
      </c>
      <c r="W86" s="109">
        <f t="shared" si="12"/>
        <v>56.188679245283026</v>
      </c>
    </row>
    <row r="87" spans="1:23" ht="12.75">
      <c r="A87" s="170" t="s">
        <v>131</v>
      </c>
      <c r="B87" s="44" t="s">
        <v>875</v>
      </c>
      <c r="C87" s="166">
        <v>1980</v>
      </c>
      <c r="D87" s="31"/>
      <c r="E87" s="31">
        <v>54.21663442940039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71">
        <f t="shared" si="9"/>
        <v>54.21663442940039</v>
      </c>
      <c r="U87" s="172">
        <f t="shared" si="10"/>
        <v>1</v>
      </c>
      <c r="V87" s="31">
        <f t="shared" si="11"/>
        <v>-942.9935615681317</v>
      </c>
      <c r="W87" s="109">
        <f t="shared" si="12"/>
        <v>54.21663442940039</v>
      </c>
    </row>
    <row r="88" spans="1:23" ht="12.75">
      <c r="A88" s="170" t="s">
        <v>132</v>
      </c>
      <c r="B88" s="44" t="s">
        <v>905</v>
      </c>
      <c r="C88" s="166">
        <v>1998</v>
      </c>
      <c r="D88" s="31"/>
      <c r="E88" s="31"/>
      <c r="F88" s="31"/>
      <c r="G88" s="31"/>
      <c r="H88" s="31">
        <v>53.83018867924528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171">
        <f t="shared" si="9"/>
        <v>53.83018867924528</v>
      </c>
      <c r="U88" s="172">
        <f t="shared" si="10"/>
        <v>1</v>
      </c>
      <c r="V88" s="31">
        <f t="shared" si="11"/>
        <v>-943.3800073182867</v>
      </c>
      <c r="W88" s="109">
        <f t="shared" si="12"/>
        <v>53.83018867924528</v>
      </c>
    </row>
    <row r="89" spans="1:23" ht="12.75">
      <c r="A89" s="170" t="s">
        <v>133</v>
      </c>
      <c r="B89" s="44" t="s">
        <v>1010</v>
      </c>
      <c r="C89" s="16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>
        <v>53.367961663529</v>
      </c>
      <c r="R89" s="31"/>
      <c r="S89" s="31"/>
      <c r="T89" s="171">
        <f t="shared" si="9"/>
        <v>53.367961663529</v>
      </c>
      <c r="U89" s="172">
        <f t="shared" si="10"/>
        <v>1</v>
      </c>
      <c r="V89" s="31">
        <f t="shared" si="11"/>
        <v>-943.842234334003</v>
      </c>
      <c r="W89" s="109">
        <f t="shared" si="12"/>
        <v>53.367961663529</v>
      </c>
    </row>
    <row r="90" spans="1:23" ht="12.75">
      <c r="A90" s="170" t="s">
        <v>134</v>
      </c>
      <c r="B90" s="44" t="s">
        <v>710</v>
      </c>
      <c r="C90" s="166">
        <v>1988</v>
      </c>
      <c r="D90" s="31"/>
      <c r="E90" s="31"/>
      <c r="F90" s="31"/>
      <c r="G90" s="31"/>
      <c r="H90" s="31">
        <v>51.943396226415096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171">
        <f t="shared" si="9"/>
        <v>51.943396226415096</v>
      </c>
      <c r="U90" s="172">
        <f t="shared" si="10"/>
        <v>1</v>
      </c>
      <c r="V90" s="31">
        <f t="shared" si="11"/>
        <v>-945.266799771117</v>
      </c>
      <c r="W90" s="109">
        <f t="shared" si="12"/>
        <v>51.943396226415096</v>
      </c>
    </row>
    <row r="91" spans="1:23" ht="12.75">
      <c r="A91" s="170" t="s">
        <v>135</v>
      </c>
      <c r="B91" s="176" t="s">
        <v>1011</v>
      </c>
      <c r="C91" s="16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>
        <v>51.45113811398253</v>
      </c>
      <c r="R91" s="31"/>
      <c r="S91" s="31"/>
      <c r="T91" s="171">
        <f t="shared" si="9"/>
        <v>51.45113811398253</v>
      </c>
      <c r="U91" s="172">
        <f t="shared" si="10"/>
        <v>1</v>
      </c>
      <c r="V91" s="31">
        <f t="shared" si="11"/>
        <v>-945.7590578835495</v>
      </c>
      <c r="W91" s="109">
        <f t="shared" si="12"/>
        <v>51.45113811398253</v>
      </c>
    </row>
    <row r="92" spans="1:23" ht="12.75">
      <c r="A92" s="170" t="s">
        <v>136</v>
      </c>
      <c r="B92" s="44" t="s">
        <v>1045</v>
      </c>
      <c r="C92" s="166">
        <v>1984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>
        <v>51.14492753623189</v>
      </c>
      <c r="T92" s="171">
        <f t="shared" si="9"/>
        <v>51.14492753623189</v>
      </c>
      <c r="U92" s="172">
        <f t="shared" si="10"/>
        <v>1</v>
      </c>
      <c r="V92" s="31">
        <f t="shared" si="11"/>
        <v>-946.0652684613002</v>
      </c>
      <c r="W92" s="109">
        <f t="shared" si="12"/>
        <v>51.14492753623189</v>
      </c>
    </row>
    <row r="93" spans="1:23" ht="12.75">
      <c r="A93" s="170" t="s">
        <v>137</v>
      </c>
      <c r="B93" s="44" t="s">
        <v>1025</v>
      </c>
      <c r="C93" s="166">
        <v>1979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>
        <v>49.47875543660088</v>
      </c>
      <c r="S93" s="31"/>
      <c r="T93" s="171">
        <f t="shared" si="9"/>
        <v>49.47875543660088</v>
      </c>
      <c r="U93" s="172">
        <f t="shared" si="10"/>
        <v>1</v>
      </c>
      <c r="V93" s="31">
        <f t="shared" si="11"/>
        <v>-947.7314405609312</v>
      </c>
      <c r="W93" s="109">
        <f t="shared" si="12"/>
        <v>49.47875543660088</v>
      </c>
    </row>
    <row r="94" spans="1:23" ht="12.75">
      <c r="A94" s="170" t="s">
        <v>138</v>
      </c>
      <c r="B94" s="44" t="s">
        <v>853</v>
      </c>
      <c r="C94" s="166"/>
      <c r="D94" s="31">
        <v>48.208908406524465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171">
        <f t="shared" si="9"/>
        <v>48.208908406524465</v>
      </c>
      <c r="U94" s="172">
        <f t="shared" si="10"/>
        <v>1</v>
      </c>
      <c r="V94" s="31">
        <f t="shared" si="11"/>
        <v>-949.0012875910077</v>
      </c>
      <c r="W94" s="109">
        <f t="shared" si="12"/>
        <v>48.208908406524465</v>
      </c>
    </row>
    <row r="95" spans="1:23" ht="12.75">
      <c r="A95" s="170" t="s">
        <v>139</v>
      </c>
      <c r="B95" s="176" t="s">
        <v>1012</v>
      </c>
      <c r="C95" s="166">
        <v>2007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>
        <v>45.563751497518396</v>
      </c>
      <c r="R95" s="31"/>
      <c r="S95" s="31"/>
      <c r="T95" s="171">
        <f t="shared" si="9"/>
        <v>45.563751497518396</v>
      </c>
      <c r="U95" s="172">
        <f t="shared" si="10"/>
        <v>1</v>
      </c>
      <c r="V95" s="31">
        <f t="shared" si="11"/>
        <v>-951.6464445000137</v>
      </c>
      <c r="W95" s="109">
        <f t="shared" si="12"/>
        <v>45.563751497518396</v>
      </c>
    </row>
    <row r="96" spans="1:23" ht="12.75">
      <c r="A96" s="170" t="s">
        <v>140</v>
      </c>
      <c r="B96" s="44" t="s">
        <v>810</v>
      </c>
      <c r="C96" s="166">
        <v>2017</v>
      </c>
      <c r="D96" s="31"/>
      <c r="E96" s="31"/>
      <c r="F96" s="31"/>
      <c r="G96" s="31"/>
      <c r="H96" s="31"/>
      <c r="I96" s="31"/>
      <c r="J96" s="31">
        <v>19.727401422145046</v>
      </c>
      <c r="K96" s="31"/>
      <c r="L96" s="31"/>
      <c r="M96" s="31"/>
      <c r="N96" s="31"/>
      <c r="O96" s="31"/>
      <c r="P96" s="31"/>
      <c r="Q96" s="31">
        <v>23.640082149580692</v>
      </c>
      <c r="R96" s="31"/>
      <c r="S96" s="31"/>
      <c r="T96" s="171">
        <f t="shared" si="9"/>
        <v>43.36748357172574</v>
      </c>
      <c r="U96" s="172">
        <f t="shared" si="10"/>
        <v>2</v>
      </c>
      <c r="V96" s="31">
        <f t="shared" si="11"/>
        <v>-953.8427124258063</v>
      </c>
      <c r="W96" s="109">
        <f t="shared" si="12"/>
        <v>43.36748357172574</v>
      </c>
    </row>
    <row r="97" spans="1:23" ht="12.75">
      <c r="A97" s="170" t="s">
        <v>141</v>
      </c>
      <c r="B97" s="44" t="s">
        <v>1026</v>
      </c>
      <c r="C97" s="16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>
        <v>42.88659201837497</v>
      </c>
      <c r="S97" s="31"/>
      <c r="T97" s="171">
        <f t="shared" si="9"/>
        <v>42.88659201837497</v>
      </c>
      <c r="U97" s="172">
        <f t="shared" si="10"/>
        <v>1</v>
      </c>
      <c r="V97" s="31">
        <f t="shared" si="11"/>
        <v>-954.3236039791572</v>
      </c>
      <c r="W97" s="109">
        <f t="shared" si="12"/>
        <v>42.88659201837497</v>
      </c>
    </row>
    <row r="98" spans="1:23" ht="12.75">
      <c r="A98" s="170" t="s">
        <v>142</v>
      </c>
      <c r="B98" s="44" t="s">
        <v>898</v>
      </c>
      <c r="C98" s="166"/>
      <c r="D98" s="31"/>
      <c r="E98" s="31"/>
      <c r="F98" s="31"/>
      <c r="G98" s="31">
        <v>15.285714285714285</v>
      </c>
      <c r="H98" s="31">
        <v>27.41509433962264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171">
        <f t="shared" si="9"/>
        <v>42.700808625336926</v>
      </c>
      <c r="U98" s="172">
        <f t="shared" si="10"/>
        <v>2</v>
      </c>
      <c r="V98" s="31">
        <f t="shared" si="11"/>
        <v>-954.5093873721952</v>
      </c>
      <c r="W98" s="109">
        <f t="shared" si="12"/>
        <v>42.700808625336926</v>
      </c>
    </row>
    <row r="99" spans="1:23" ht="12.75">
      <c r="A99" s="170" t="s">
        <v>143</v>
      </c>
      <c r="B99" s="44" t="s">
        <v>1013</v>
      </c>
      <c r="C99" s="166">
        <v>2010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>
        <v>40.18979976039705</v>
      </c>
      <c r="R99" s="31"/>
      <c r="S99" s="31"/>
      <c r="T99" s="171">
        <f t="shared" si="9"/>
        <v>40.18979976039705</v>
      </c>
      <c r="U99" s="172">
        <f t="shared" si="10"/>
        <v>1</v>
      </c>
      <c r="V99" s="31">
        <f t="shared" si="11"/>
        <v>-957.0203962371351</v>
      </c>
      <c r="W99" s="109">
        <f t="shared" si="12"/>
        <v>40.18979976039705</v>
      </c>
    </row>
    <row r="100" spans="1:23" ht="12.75">
      <c r="A100" s="170" t="s">
        <v>144</v>
      </c>
      <c r="B100" s="44" t="s">
        <v>974</v>
      </c>
      <c r="C100" s="166">
        <v>1987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>
        <v>40.04</v>
      </c>
      <c r="O100" s="31"/>
      <c r="P100" s="31"/>
      <c r="Q100" s="31"/>
      <c r="R100" s="31"/>
      <c r="S100" s="31"/>
      <c r="T100" s="171">
        <f t="shared" si="9"/>
        <v>40.04</v>
      </c>
      <c r="U100" s="172">
        <f t="shared" si="10"/>
        <v>1</v>
      </c>
      <c r="V100" s="31">
        <f t="shared" si="11"/>
        <v>-957.1701959975321</v>
      </c>
      <c r="W100" s="109">
        <f t="shared" si="12"/>
        <v>40.04</v>
      </c>
    </row>
    <row r="101" spans="1:23" ht="12.75">
      <c r="A101" s="170" t="s">
        <v>145</v>
      </c>
      <c r="B101" s="44" t="s">
        <v>885</v>
      </c>
      <c r="C101" s="166"/>
      <c r="D101" s="31"/>
      <c r="E101" s="31"/>
      <c r="F101" s="31">
        <v>39.66599475912115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71">
        <f aca="true" t="shared" si="13" ref="T101:T125">SUM(D101:S101)</f>
        <v>39.66599475912115</v>
      </c>
      <c r="U101" s="172">
        <f aca="true" t="shared" si="14" ref="U101:U125">COUNTA(D101:S101)</f>
        <v>1</v>
      </c>
      <c r="V101" s="31">
        <f aca="true" t="shared" si="15" ref="V101:V125">T101-$T$5</f>
        <v>-957.5442012384109</v>
      </c>
      <c r="W101" s="109">
        <f aca="true" t="shared" si="16" ref="W101:W125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39.66599475912115</v>
      </c>
    </row>
    <row r="102" spans="1:23" ht="12.75">
      <c r="A102" s="170" t="s">
        <v>146</v>
      </c>
      <c r="B102" s="44" t="s">
        <v>1044</v>
      </c>
      <c r="C102" s="16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>
        <v>38.391304347826086</v>
      </c>
      <c r="T102" s="171">
        <f t="shared" si="13"/>
        <v>38.391304347826086</v>
      </c>
      <c r="U102" s="172">
        <f t="shared" si="14"/>
        <v>1</v>
      </c>
      <c r="V102" s="31">
        <f t="shared" si="15"/>
        <v>-958.818891649706</v>
      </c>
      <c r="W102" s="109">
        <f t="shared" si="16"/>
        <v>38.391304347826086</v>
      </c>
    </row>
    <row r="103" spans="1:23" ht="12.75">
      <c r="A103" s="170" t="s">
        <v>147</v>
      </c>
      <c r="B103" s="44" t="s">
        <v>769</v>
      </c>
      <c r="C103" s="166">
        <v>1979</v>
      </c>
      <c r="D103" s="31"/>
      <c r="E103" s="31"/>
      <c r="F103" s="31"/>
      <c r="G103" s="31">
        <v>37.134453781512605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171">
        <f t="shared" si="13"/>
        <v>37.134453781512605</v>
      </c>
      <c r="U103" s="172">
        <f t="shared" si="14"/>
        <v>1</v>
      </c>
      <c r="V103" s="31">
        <f t="shared" si="15"/>
        <v>-960.0757422160195</v>
      </c>
      <c r="W103" s="109">
        <f t="shared" si="16"/>
        <v>37.134453781512605</v>
      </c>
    </row>
    <row r="104" spans="1:23" ht="12.75">
      <c r="A104" s="170" t="s">
        <v>148</v>
      </c>
      <c r="B104" s="44" t="s">
        <v>756</v>
      </c>
      <c r="C104" s="166"/>
      <c r="D104" s="31"/>
      <c r="E104" s="31"/>
      <c r="F104" s="31">
        <v>36.514509442653164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171">
        <f t="shared" si="13"/>
        <v>36.514509442653164</v>
      </c>
      <c r="U104" s="172">
        <f t="shared" si="14"/>
        <v>1</v>
      </c>
      <c r="V104" s="31">
        <f t="shared" si="15"/>
        <v>-960.6956865548789</v>
      </c>
      <c r="W104" s="109">
        <f t="shared" si="16"/>
        <v>36.514509442653164</v>
      </c>
    </row>
    <row r="105" spans="1:23" ht="12.75">
      <c r="A105" s="170" t="s">
        <v>149</v>
      </c>
      <c r="B105" s="44" t="s">
        <v>832</v>
      </c>
      <c r="C105" s="166">
        <v>1983</v>
      </c>
      <c r="D105" s="31"/>
      <c r="E105" s="31"/>
      <c r="F105" s="31"/>
      <c r="G105" s="31"/>
      <c r="H105" s="31">
        <v>35.43396226415094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171">
        <f t="shared" si="13"/>
        <v>35.43396226415094</v>
      </c>
      <c r="U105" s="172">
        <f t="shared" si="14"/>
        <v>1</v>
      </c>
      <c r="V105" s="31">
        <f t="shared" si="15"/>
        <v>-961.7762337333811</v>
      </c>
      <c r="W105" s="109">
        <f t="shared" si="16"/>
        <v>35.43396226415094</v>
      </c>
    </row>
    <row r="106" spans="1:23" ht="12.75">
      <c r="A106" s="170" t="s">
        <v>150</v>
      </c>
      <c r="B106" s="180" t="s">
        <v>888</v>
      </c>
      <c r="C106" s="166"/>
      <c r="D106" s="31"/>
      <c r="E106" s="31"/>
      <c r="F106" s="31">
        <v>16.10990990990991</v>
      </c>
      <c r="G106" s="31"/>
      <c r="H106" s="31"/>
      <c r="I106" s="31"/>
      <c r="J106" s="31">
        <v>19.23484504041449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171">
        <f t="shared" si="13"/>
        <v>35.3447549503244</v>
      </c>
      <c r="U106" s="172">
        <f t="shared" si="14"/>
        <v>2</v>
      </c>
      <c r="V106" s="31">
        <f t="shared" si="15"/>
        <v>-961.8654410472077</v>
      </c>
      <c r="W106" s="109">
        <f t="shared" si="16"/>
        <v>35.3447549503244</v>
      </c>
    </row>
    <row r="107" spans="1:23" ht="12.75">
      <c r="A107" s="170" t="s">
        <v>151</v>
      </c>
      <c r="B107" s="44" t="s">
        <v>820</v>
      </c>
      <c r="C107" s="166">
        <v>1984</v>
      </c>
      <c r="D107" s="31"/>
      <c r="E107" s="31"/>
      <c r="F107" s="31"/>
      <c r="G107" s="31"/>
      <c r="H107" s="31">
        <v>32.60377358490566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171">
        <f t="shared" si="13"/>
        <v>32.60377358490566</v>
      </c>
      <c r="U107" s="172">
        <f t="shared" si="14"/>
        <v>1</v>
      </c>
      <c r="V107" s="31">
        <f t="shared" si="15"/>
        <v>-964.6064224126264</v>
      </c>
      <c r="W107" s="109">
        <f t="shared" si="16"/>
        <v>32.60377358490566</v>
      </c>
    </row>
    <row r="108" spans="1:23" ht="12.75">
      <c r="A108" s="170" t="s">
        <v>152</v>
      </c>
      <c r="B108" s="44" t="s">
        <v>748</v>
      </c>
      <c r="C108" s="166">
        <v>1962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>
        <v>30.565217391304348</v>
      </c>
      <c r="T108" s="171">
        <f t="shared" si="13"/>
        <v>30.565217391304348</v>
      </c>
      <c r="U108" s="172">
        <f t="shared" si="14"/>
        <v>1</v>
      </c>
      <c r="V108" s="31">
        <f t="shared" si="15"/>
        <v>-966.6449786062277</v>
      </c>
      <c r="W108" s="109">
        <f t="shared" si="16"/>
        <v>30.565217391304348</v>
      </c>
    </row>
    <row r="109" spans="1:23" ht="12.75">
      <c r="A109" s="170" t="s">
        <v>153</v>
      </c>
      <c r="B109" s="44" t="s">
        <v>947</v>
      </c>
      <c r="C109" s="166"/>
      <c r="D109" s="31"/>
      <c r="E109" s="31"/>
      <c r="F109" s="31"/>
      <c r="G109" s="31"/>
      <c r="H109" s="31"/>
      <c r="I109" s="31"/>
      <c r="J109" s="31">
        <v>29.664837581289834</v>
      </c>
      <c r="K109" s="31"/>
      <c r="L109" s="31"/>
      <c r="M109" s="31"/>
      <c r="N109" s="31"/>
      <c r="O109" s="31"/>
      <c r="P109" s="31"/>
      <c r="Q109" s="31"/>
      <c r="R109" s="31"/>
      <c r="S109" s="31"/>
      <c r="T109" s="171">
        <f t="shared" si="13"/>
        <v>29.664837581289834</v>
      </c>
      <c r="U109" s="172">
        <f t="shared" si="14"/>
        <v>1</v>
      </c>
      <c r="V109" s="31">
        <f t="shared" si="15"/>
        <v>-967.5453584162423</v>
      </c>
      <c r="W109" s="109">
        <f t="shared" si="16"/>
        <v>29.664837581289834</v>
      </c>
    </row>
    <row r="110" spans="1:23" ht="12.75">
      <c r="A110" s="170" t="s">
        <v>154</v>
      </c>
      <c r="B110" s="44" t="s">
        <v>706</v>
      </c>
      <c r="C110" s="166">
        <v>1965</v>
      </c>
      <c r="D110" s="31"/>
      <c r="E110" s="31"/>
      <c r="F110" s="31"/>
      <c r="G110" s="31">
        <v>22.84873949579832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171">
        <f t="shared" si="13"/>
        <v>22.84873949579832</v>
      </c>
      <c r="U110" s="172">
        <f t="shared" si="14"/>
        <v>1</v>
      </c>
      <c r="V110" s="31">
        <f t="shared" si="15"/>
        <v>-974.3614565017338</v>
      </c>
      <c r="W110" s="109">
        <f t="shared" si="16"/>
        <v>22.84873949579832</v>
      </c>
    </row>
    <row r="111" spans="1:23" ht="12.75">
      <c r="A111" s="170" t="s">
        <v>155</v>
      </c>
      <c r="B111" s="44" t="s">
        <v>757</v>
      </c>
      <c r="C111" s="166">
        <v>2016</v>
      </c>
      <c r="D111" s="31"/>
      <c r="E111" s="31"/>
      <c r="F111" s="31"/>
      <c r="G111" s="31"/>
      <c r="H111" s="31"/>
      <c r="I111" s="31"/>
      <c r="J111" s="31">
        <v>20.00530039047042</v>
      </c>
      <c r="K111" s="31"/>
      <c r="L111" s="31"/>
      <c r="M111" s="31"/>
      <c r="N111" s="31"/>
      <c r="O111" s="31"/>
      <c r="P111" s="31"/>
      <c r="Q111" s="31"/>
      <c r="R111" s="31"/>
      <c r="S111" s="31"/>
      <c r="T111" s="171">
        <f t="shared" si="13"/>
        <v>20.00530039047042</v>
      </c>
      <c r="U111" s="172">
        <f t="shared" si="14"/>
        <v>1</v>
      </c>
      <c r="V111" s="31">
        <f t="shared" si="15"/>
        <v>-977.2048956070616</v>
      </c>
      <c r="W111" s="109">
        <f t="shared" si="16"/>
        <v>20.00530039047042</v>
      </c>
    </row>
    <row r="112" spans="1:23" ht="12.75">
      <c r="A112" s="170" t="s">
        <v>156</v>
      </c>
      <c r="B112" s="44" t="s">
        <v>941</v>
      </c>
      <c r="C112" s="166"/>
      <c r="D112" s="31"/>
      <c r="E112" s="31"/>
      <c r="F112" s="31"/>
      <c r="G112" s="31"/>
      <c r="H112" s="31"/>
      <c r="I112" s="31"/>
      <c r="J112" s="31">
        <v>19.945920348370834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171">
        <f t="shared" si="13"/>
        <v>19.945920348370834</v>
      </c>
      <c r="U112" s="172">
        <f t="shared" si="14"/>
        <v>1</v>
      </c>
      <c r="V112" s="31">
        <f t="shared" si="15"/>
        <v>-977.2642756491613</v>
      </c>
      <c r="W112" s="109">
        <f t="shared" si="16"/>
        <v>19.945920348370834</v>
      </c>
    </row>
    <row r="113" spans="1:23" ht="12.75">
      <c r="A113" s="170" t="s">
        <v>157</v>
      </c>
      <c r="B113" s="44" t="s">
        <v>942</v>
      </c>
      <c r="C113" s="166"/>
      <c r="D113" s="31"/>
      <c r="E113" s="31"/>
      <c r="F113" s="31"/>
      <c r="G113" s="31"/>
      <c r="H113" s="31"/>
      <c r="I113" s="31"/>
      <c r="J113" s="31">
        <v>19.12425354102814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171">
        <f t="shared" si="13"/>
        <v>19.12425354102814</v>
      </c>
      <c r="U113" s="172">
        <f t="shared" si="14"/>
        <v>1</v>
      </c>
      <c r="V113" s="31">
        <f t="shared" si="15"/>
        <v>-978.085942456504</v>
      </c>
      <c r="W113" s="109">
        <f t="shared" si="16"/>
        <v>19.12425354102814</v>
      </c>
    </row>
    <row r="114" spans="1:23" ht="12.75">
      <c r="A114" s="170" t="s">
        <v>158</v>
      </c>
      <c r="B114" s="44" t="s">
        <v>887</v>
      </c>
      <c r="C114" s="166"/>
      <c r="D114" s="31"/>
      <c r="E114" s="31"/>
      <c r="F114" s="31">
        <v>17.66935483870968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171">
        <f t="shared" si="13"/>
        <v>17.66935483870968</v>
      </c>
      <c r="U114" s="172">
        <f t="shared" si="14"/>
        <v>1</v>
      </c>
      <c r="V114" s="31">
        <f t="shared" si="15"/>
        <v>-979.5408411588224</v>
      </c>
      <c r="W114" s="109">
        <f t="shared" si="16"/>
        <v>17.66935483870968</v>
      </c>
    </row>
    <row r="115" spans="1:23" ht="12.75">
      <c r="A115" s="170" t="s">
        <v>159</v>
      </c>
      <c r="B115" s="44" t="s">
        <v>943</v>
      </c>
      <c r="C115" s="166"/>
      <c r="D115" s="31"/>
      <c r="E115" s="31"/>
      <c r="F115" s="31"/>
      <c r="G115" s="31"/>
      <c r="H115" s="31"/>
      <c r="I115" s="31"/>
      <c r="J115" s="31">
        <v>17.659598436640543</v>
      </c>
      <c r="K115" s="31"/>
      <c r="L115" s="31"/>
      <c r="M115" s="31"/>
      <c r="N115" s="31"/>
      <c r="O115" s="31"/>
      <c r="P115" s="31"/>
      <c r="Q115" s="31"/>
      <c r="R115" s="31"/>
      <c r="S115" s="31"/>
      <c r="T115" s="171">
        <f t="shared" si="13"/>
        <v>17.659598436640543</v>
      </c>
      <c r="U115" s="172">
        <f t="shared" si="14"/>
        <v>1</v>
      </c>
      <c r="V115" s="31">
        <f t="shared" si="15"/>
        <v>-979.5505975608916</v>
      </c>
      <c r="W115" s="109">
        <f t="shared" si="16"/>
        <v>17.659598436640543</v>
      </c>
    </row>
    <row r="116" spans="1:23" ht="12.75">
      <c r="A116" s="170" t="s">
        <v>160</v>
      </c>
      <c r="B116" s="44" t="s">
        <v>945</v>
      </c>
      <c r="C116" s="166"/>
      <c r="D116" s="31"/>
      <c r="E116" s="31"/>
      <c r="F116" s="31"/>
      <c r="G116" s="31"/>
      <c r="H116" s="31"/>
      <c r="I116" s="31"/>
      <c r="J116" s="31">
        <v>16.602379347240774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171">
        <f t="shared" si="13"/>
        <v>16.602379347240774</v>
      </c>
      <c r="U116" s="172">
        <f t="shared" si="14"/>
        <v>1</v>
      </c>
      <c r="V116" s="31">
        <f t="shared" si="15"/>
        <v>-980.6078166502913</v>
      </c>
      <c r="W116" s="109">
        <f t="shared" si="16"/>
        <v>16.602379347240774</v>
      </c>
    </row>
    <row r="117" spans="1:23" ht="12.75">
      <c r="A117" s="170" t="s">
        <v>161</v>
      </c>
      <c r="B117" s="44"/>
      <c r="C117" s="16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171">
        <f t="shared" si="13"/>
        <v>0</v>
      </c>
      <c r="U117" s="172">
        <f t="shared" si="14"/>
        <v>0</v>
      </c>
      <c r="V117" s="31">
        <f t="shared" si="15"/>
        <v>-997.2101959975321</v>
      </c>
      <c r="W117" s="109">
        <f t="shared" si="16"/>
        <v>0</v>
      </c>
    </row>
    <row r="118" spans="1:23" ht="12.75">
      <c r="A118" s="170" t="s">
        <v>162</v>
      </c>
      <c r="B118" s="44"/>
      <c r="C118" s="16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171">
        <f t="shared" si="13"/>
        <v>0</v>
      </c>
      <c r="U118" s="172">
        <f t="shared" si="14"/>
        <v>0</v>
      </c>
      <c r="V118" s="31">
        <f t="shared" si="15"/>
        <v>-997.2101959975321</v>
      </c>
      <c r="W118" s="109">
        <f t="shared" si="16"/>
        <v>0</v>
      </c>
    </row>
    <row r="119" spans="1:23" ht="12.75">
      <c r="A119" s="170" t="s">
        <v>163</v>
      </c>
      <c r="B119" s="44"/>
      <c r="C119" s="16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171">
        <f t="shared" si="13"/>
        <v>0</v>
      </c>
      <c r="U119" s="172">
        <f t="shared" si="14"/>
        <v>0</v>
      </c>
      <c r="V119" s="31">
        <f t="shared" si="15"/>
        <v>-997.2101959975321</v>
      </c>
      <c r="W119" s="109">
        <f t="shared" si="16"/>
        <v>0</v>
      </c>
    </row>
    <row r="120" spans="1:23" ht="12.75">
      <c r="A120" s="170" t="s">
        <v>164</v>
      </c>
      <c r="B120" s="44"/>
      <c r="C120" s="16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171">
        <f t="shared" si="13"/>
        <v>0</v>
      </c>
      <c r="U120" s="172">
        <f t="shared" si="14"/>
        <v>0</v>
      </c>
      <c r="V120" s="31">
        <f t="shared" si="15"/>
        <v>-997.2101959975321</v>
      </c>
      <c r="W120" s="109">
        <f t="shared" si="16"/>
        <v>0</v>
      </c>
    </row>
    <row r="121" spans="1:23" ht="12.75">
      <c r="A121" s="170" t="s">
        <v>165</v>
      </c>
      <c r="B121" s="44"/>
      <c r="C121" s="16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171">
        <f t="shared" si="13"/>
        <v>0</v>
      </c>
      <c r="U121" s="172">
        <f t="shared" si="14"/>
        <v>0</v>
      </c>
      <c r="V121" s="31">
        <f t="shared" si="15"/>
        <v>-997.2101959975321</v>
      </c>
      <c r="W121" s="109">
        <f t="shared" si="16"/>
        <v>0</v>
      </c>
    </row>
    <row r="122" spans="1:23" ht="12.75">
      <c r="A122" s="170" t="s">
        <v>166</v>
      </c>
      <c r="B122" s="44"/>
      <c r="C122" s="16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171">
        <f t="shared" si="13"/>
        <v>0</v>
      </c>
      <c r="U122" s="172">
        <f t="shared" si="14"/>
        <v>0</v>
      </c>
      <c r="V122" s="31">
        <f t="shared" si="15"/>
        <v>-997.2101959975321</v>
      </c>
      <c r="W122" s="109">
        <f t="shared" si="16"/>
        <v>0</v>
      </c>
    </row>
    <row r="123" spans="1:23" ht="12.75">
      <c r="A123" s="170" t="s">
        <v>167</v>
      </c>
      <c r="B123" s="176"/>
      <c r="C123" s="16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171">
        <f t="shared" si="13"/>
        <v>0</v>
      </c>
      <c r="U123" s="172">
        <f t="shared" si="14"/>
        <v>0</v>
      </c>
      <c r="V123" s="31">
        <f t="shared" si="15"/>
        <v>-997.2101959975321</v>
      </c>
      <c r="W123" s="109">
        <f t="shared" si="16"/>
        <v>0</v>
      </c>
    </row>
    <row r="124" spans="1:23" ht="12.75">
      <c r="A124" s="170" t="s">
        <v>168</v>
      </c>
      <c r="B124" s="44"/>
      <c r="C124" s="16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171">
        <f t="shared" si="13"/>
        <v>0</v>
      </c>
      <c r="U124" s="172">
        <f t="shared" si="14"/>
        <v>0</v>
      </c>
      <c r="V124" s="31">
        <f t="shared" si="15"/>
        <v>-997.2101959975321</v>
      </c>
      <c r="W124" s="109">
        <f t="shared" si="16"/>
        <v>0</v>
      </c>
    </row>
    <row r="125" spans="1:23" ht="12.75">
      <c r="A125" s="170" t="s">
        <v>169</v>
      </c>
      <c r="B125" s="44"/>
      <c r="C125" s="16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171">
        <f t="shared" si="13"/>
        <v>0</v>
      </c>
      <c r="U125" s="172">
        <f t="shared" si="14"/>
        <v>0</v>
      </c>
      <c r="V125" s="31">
        <f t="shared" si="15"/>
        <v>-997.2101959975321</v>
      </c>
      <c r="W125" s="109">
        <f t="shared" si="16"/>
        <v>0</v>
      </c>
    </row>
    <row r="126" spans="1:23" ht="12.75">
      <c r="A126" s="170" t="s">
        <v>311</v>
      </c>
      <c r="B126" s="44"/>
      <c r="C126" s="16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171">
        <f aca="true" t="shared" si="17" ref="T126:T150">SUM(D126:S126)</f>
        <v>0</v>
      </c>
      <c r="U126" s="172">
        <f aca="true" t="shared" si="18" ref="U126:U150">COUNTA(D126:S126)</f>
        <v>0</v>
      </c>
      <c r="V126" s="31">
        <f aca="true" t="shared" si="19" ref="V126:V150">T126-$T$5</f>
        <v>-997.2101959975321</v>
      </c>
      <c r="W126" s="109">
        <f aca="true" t="shared" si="20" ref="W126:W150"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0</v>
      </c>
    </row>
    <row r="127" spans="1:23" ht="12.75">
      <c r="A127" s="170" t="s">
        <v>170</v>
      </c>
      <c r="B127" s="44"/>
      <c r="C127" s="16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171">
        <f t="shared" si="17"/>
        <v>0</v>
      </c>
      <c r="U127" s="172">
        <f t="shared" si="18"/>
        <v>0</v>
      </c>
      <c r="V127" s="31">
        <f t="shared" si="19"/>
        <v>-997.2101959975321</v>
      </c>
      <c r="W127" s="109">
        <f t="shared" si="20"/>
        <v>0</v>
      </c>
    </row>
    <row r="128" spans="1:23" ht="12.75">
      <c r="A128" s="170" t="s">
        <v>171</v>
      </c>
      <c r="B128" s="44"/>
      <c r="C128" s="16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171">
        <f t="shared" si="17"/>
        <v>0</v>
      </c>
      <c r="U128" s="172">
        <f t="shared" si="18"/>
        <v>0</v>
      </c>
      <c r="V128" s="31">
        <f t="shared" si="19"/>
        <v>-997.2101959975321</v>
      </c>
      <c r="W128" s="109">
        <f t="shared" si="20"/>
        <v>0</v>
      </c>
    </row>
    <row r="129" spans="1:23" ht="12.75">
      <c r="A129" s="170" t="s">
        <v>172</v>
      </c>
      <c r="B129" s="44"/>
      <c r="C129" s="16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171">
        <f t="shared" si="17"/>
        <v>0</v>
      </c>
      <c r="U129" s="172">
        <f t="shared" si="18"/>
        <v>0</v>
      </c>
      <c r="V129" s="31">
        <f t="shared" si="19"/>
        <v>-997.2101959975321</v>
      </c>
      <c r="W129" s="109">
        <f t="shared" si="20"/>
        <v>0</v>
      </c>
    </row>
    <row r="130" spans="1:23" ht="12.75">
      <c r="A130" s="170" t="s">
        <v>173</v>
      </c>
      <c r="B130" s="44"/>
      <c r="C130" s="16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171">
        <f t="shared" si="17"/>
        <v>0</v>
      </c>
      <c r="U130" s="172">
        <f t="shared" si="18"/>
        <v>0</v>
      </c>
      <c r="V130" s="31">
        <f t="shared" si="19"/>
        <v>-997.2101959975321</v>
      </c>
      <c r="W130" s="109">
        <f t="shared" si="20"/>
        <v>0</v>
      </c>
    </row>
    <row r="131" spans="1:23" ht="12.75">
      <c r="A131" s="170" t="s">
        <v>174</v>
      </c>
      <c r="B131" s="248"/>
      <c r="C131" s="16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171">
        <f t="shared" si="17"/>
        <v>0</v>
      </c>
      <c r="U131" s="172">
        <f t="shared" si="18"/>
        <v>0</v>
      </c>
      <c r="V131" s="31">
        <f t="shared" si="19"/>
        <v>-997.2101959975321</v>
      </c>
      <c r="W131" s="109">
        <f t="shared" si="20"/>
        <v>0</v>
      </c>
    </row>
    <row r="132" spans="1:23" ht="12.75">
      <c r="A132" s="170" t="s">
        <v>175</v>
      </c>
      <c r="B132" s="44"/>
      <c r="C132" s="16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171">
        <f t="shared" si="17"/>
        <v>0</v>
      </c>
      <c r="U132" s="172">
        <f t="shared" si="18"/>
        <v>0</v>
      </c>
      <c r="V132" s="31">
        <f t="shared" si="19"/>
        <v>-997.2101959975321</v>
      </c>
      <c r="W132" s="109">
        <f t="shared" si="20"/>
        <v>0</v>
      </c>
    </row>
    <row r="133" spans="1:23" ht="12.75">
      <c r="A133" s="170" t="s">
        <v>176</v>
      </c>
      <c r="B133" s="178"/>
      <c r="C133" s="16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171">
        <f t="shared" si="17"/>
        <v>0</v>
      </c>
      <c r="U133" s="172">
        <f t="shared" si="18"/>
        <v>0</v>
      </c>
      <c r="V133" s="31">
        <f t="shared" si="19"/>
        <v>-997.2101959975321</v>
      </c>
      <c r="W133" s="109">
        <f t="shared" si="20"/>
        <v>0</v>
      </c>
    </row>
    <row r="134" spans="1:23" ht="12.75">
      <c r="A134" s="170" t="s">
        <v>177</v>
      </c>
      <c r="B134" s="44"/>
      <c r="C134" s="16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171">
        <f t="shared" si="17"/>
        <v>0</v>
      </c>
      <c r="U134" s="172">
        <f t="shared" si="18"/>
        <v>0</v>
      </c>
      <c r="V134" s="31">
        <f t="shared" si="19"/>
        <v>-997.2101959975321</v>
      </c>
      <c r="W134" s="109">
        <f t="shared" si="20"/>
        <v>0</v>
      </c>
    </row>
    <row r="135" spans="1:23" ht="12.75">
      <c r="A135" s="170" t="s">
        <v>178</v>
      </c>
      <c r="B135" s="44"/>
      <c r="C135" s="16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171">
        <f t="shared" si="17"/>
        <v>0</v>
      </c>
      <c r="U135" s="172">
        <f t="shared" si="18"/>
        <v>0</v>
      </c>
      <c r="V135" s="31">
        <f t="shared" si="19"/>
        <v>-997.2101959975321</v>
      </c>
      <c r="W135" s="109">
        <f t="shared" si="20"/>
        <v>0</v>
      </c>
    </row>
    <row r="136" spans="1:23" ht="12.75">
      <c r="A136" s="170" t="s">
        <v>179</v>
      </c>
      <c r="B136" s="44"/>
      <c r="C136" s="16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171">
        <f t="shared" si="17"/>
        <v>0</v>
      </c>
      <c r="U136" s="172">
        <f t="shared" si="18"/>
        <v>0</v>
      </c>
      <c r="V136" s="31">
        <f t="shared" si="19"/>
        <v>-997.2101959975321</v>
      </c>
      <c r="W136" s="109">
        <f t="shared" si="20"/>
        <v>0</v>
      </c>
    </row>
    <row r="137" spans="1:23" ht="12.75">
      <c r="A137" s="170" t="s">
        <v>180</v>
      </c>
      <c r="B137" s="180"/>
      <c r="C137" s="16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171">
        <f t="shared" si="17"/>
        <v>0</v>
      </c>
      <c r="U137" s="172">
        <f t="shared" si="18"/>
        <v>0</v>
      </c>
      <c r="V137" s="31">
        <f t="shared" si="19"/>
        <v>-997.2101959975321</v>
      </c>
      <c r="W137" s="109">
        <f t="shared" si="20"/>
        <v>0</v>
      </c>
    </row>
    <row r="138" spans="1:23" ht="12.75">
      <c r="A138" s="170" t="s">
        <v>181</v>
      </c>
      <c r="B138" s="44"/>
      <c r="C138" s="16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171">
        <f t="shared" si="17"/>
        <v>0</v>
      </c>
      <c r="U138" s="172">
        <f t="shared" si="18"/>
        <v>0</v>
      </c>
      <c r="V138" s="31">
        <f t="shared" si="19"/>
        <v>-997.2101959975321</v>
      </c>
      <c r="W138" s="109">
        <f t="shared" si="20"/>
        <v>0</v>
      </c>
    </row>
    <row r="139" spans="1:23" ht="12.75">
      <c r="A139" s="170" t="s">
        <v>182</v>
      </c>
      <c r="B139" s="176"/>
      <c r="C139" s="16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171">
        <f t="shared" si="17"/>
        <v>0</v>
      </c>
      <c r="U139" s="172">
        <f t="shared" si="18"/>
        <v>0</v>
      </c>
      <c r="V139" s="31">
        <f t="shared" si="19"/>
        <v>-997.2101959975321</v>
      </c>
      <c r="W139" s="109">
        <f t="shared" si="20"/>
        <v>0</v>
      </c>
    </row>
    <row r="140" spans="1:23" ht="12.75">
      <c r="A140" s="170" t="s">
        <v>183</v>
      </c>
      <c r="B140" s="44"/>
      <c r="C140" s="16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171">
        <f t="shared" si="17"/>
        <v>0</v>
      </c>
      <c r="U140" s="172">
        <f t="shared" si="18"/>
        <v>0</v>
      </c>
      <c r="V140" s="31">
        <f t="shared" si="19"/>
        <v>-997.2101959975321</v>
      </c>
      <c r="W140" s="109">
        <f t="shared" si="20"/>
        <v>0</v>
      </c>
    </row>
    <row r="141" spans="1:23" ht="12.75">
      <c r="A141" s="170" t="s">
        <v>184</v>
      </c>
      <c r="B141" s="44"/>
      <c r="C141" s="16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171">
        <f t="shared" si="17"/>
        <v>0</v>
      </c>
      <c r="U141" s="172">
        <f t="shared" si="18"/>
        <v>0</v>
      </c>
      <c r="V141" s="31">
        <f t="shared" si="19"/>
        <v>-997.2101959975321</v>
      </c>
      <c r="W141" s="109">
        <f t="shared" si="20"/>
        <v>0</v>
      </c>
    </row>
    <row r="142" spans="1:23" ht="12.75">
      <c r="A142" s="170" t="s">
        <v>185</v>
      </c>
      <c r="B142" s="44"/>
      <c r="C142" s="16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171">
        <f t="shared" si="17"/>
        <v>0</v>
      </c>
      <c r="U142" s="172">
        <f t="shared" si="18"/>
        <v>0</v>
      </c>
      <c r="V142" s="31">
        <f t="shared" si="19"/>
        <v>-997.2101959975321</v>
      </c>
      <c r="W142" s="109">
        <f t="shared" si="20"/>
        <v>0</v>
      </c>
    </row>
    <row r="143" spans="1:23" ht="12.75">
      <c r="A143" s="170" t="s">
        <v>186</v>
      </c>
      <c r="B143" s="44"/>
      <c r="C143" s="16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71">
        <f t="shared" si="17"/>
        <v>0</v>
      </c>
      <c r="U143" s="172">
        <f t="shared" si="18"/>
        <v>0</v>
      </c>
      <c r="V143" s="31">
        <f t="shared" si="19"/>
        <v>-997.2101959975321</v>
      </c>
      <c r="W143" s="109">
        <f t="shared" si="20"/>
        <v>0</v>
      </c>
    </row>
    <row r="144" spans="1:23" ht="12.75">
      <c r="A144" s="170" t="s">
        <v>187</v>
      </c>
      <c r="B144" s="180"/>
      <c r="C144" s="166"/>
      <c r="D144" s="31"/>
      <c r="E144" s="99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171">
        <f t="shared" si="17"/>
        <v>0</v>
      </c>
      <c r="U144" s="172">
        <f t="shared" si="18"/>
        <v>0</v>
      </c>
      <c r="V144" s="31">
        <f t="shared" si="19"/>
        <v>-997.2101959975321</v>
      </c>
      <c r="W144" s="109">
        <f t="shared" si="20"/>
        <v>0</v>
      </c>
    </row>
    <row r="145" spans="1:23" ht="12.75">
      <c r="A145" s="170" t="s">
        <v>188</v>
      </c>
      <c r="B145" s="44"/>
      <c r="C145" s="16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171">
        <f t="shared" si="17"/>
        <v>0</v>
      </c>
      <c r="U145" s="172">
        <f t="shared" si="18"/>
        <v>0</v>
      </c>
      <c r="V145" s="31">
        <f t="shared" si="19"/>
        <v>-997.2101959975321</v>
      </c>
      <c r="W145" s="109">
        <f t="shared" si="20"/>
        <v>0</v>
      </c>
    </row>
    <row r="146" spans="1:23" ht="12.75">
      <c r="A146" s="170" t="s">
        <v>189</v>
      </c>
      <c r="B146" s="44"/>
      <c r="C146" s="16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171">
        <f t="shared" si="17"/>
        <v>0</v>
      </c>
      <c r="U146" s="172">
        <f t="shared" si="18"/>
        <v>0</v>
      </c>
      <c r="V146" s="31">
        <f t="shared" si="19"/>
        <v>-997.2101959975321</v>
      </c>
      <c r="W146" s="109">
        <f t="shared" si="20"/>
        <v>0</v>
      </c>
    </row>
    <row r="147" spans="1:23" ht="12.75">
      <c r="A147" s="170" t="s">
        <v>190</v>
      </c>
      <c r="B147" s="44"/>
      <c r="C147" s="16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171">
        <f t="shared" si="17"/>
        <v>0</v>
      </c>
      <c r="U147" s="172">
        <f t="shared" si="18"/>
        <v>0</v>
      </c>
      <c r="V147" s="31">
        <f t="shared" si="19"/>
        <v>-997.2101959975321</v>
      </c>
      <c r="W147" s="109">
        <f t="shared" si="20"/>
        <v>0</v>
      </c>
    </row>
    <row r="148" spans="1:23" ht="12.75">
      <c r="A148" s="170" t="s">
        <v>191</v>
      </c>
      <c r="B148" s="44"/>
      <c r="C148" s="16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171">
        <f t="shared" si="17"/>
        <v>0</v>
      </c>
      <c r="U148" s="172">
        <f t="shared" si="18"/>
        <v>0</v>
      </c>
      <c r="V148" s="31">
        <f t="shared" si="19"/>
        <v>-997.2101959975321</v>
      </c>
      <c r="W148" s="109">
        <f t="shared" si="20"/>
        <v>0</v>
      </c>
    </row>
    <row r="149" spans="1:23" ht="12.75">
      <c r="A149" s="170" t="s">
        <v>192</v>
      </c>
      <c r="B149" s="44"/>
      <c r="C149" s="16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171">
        <f t="shared" si="17"/>
        <v>0</v>
      </c>
      <c r="U149" s="172">
        <f t="shared" si="18"/>
        <v>0</v>
      </c>
      <c r="V149" s="31">
        <f t="shared" si="19"/>
        <v>-997.2101959975321</v>
      </c>
      <c r="W149" s="109">
        <f t="shared" si="20"/>
        <v>0</v>
      </c>
    </row>
    <row r="150" spans="1:23" ht="12.75">
      <c r="A150" s="170" t="s">
        <v>193</v>
      </c>
      <c r="B150" s="44"/>
      <c r="C150" s="16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171">
        <f t="shared" si="17"/>
        <v>0</v>
      </c>
      <c r="U150" s="172">
        <f t="shared" si="18"/>
        <v>0</v>
      </c>
      <c r="V150" s="31">
        <f t="shared" si="19"/>
        <v>-997.2101959975321</v>
      </c>
      <c r="W150" s="109">
        <f t="shared" si="20"/>
        <v>0</v>
      </c>
    </row>
    <row r="151" spans="1:23" ht="12.75">
      <c r="A151" s="170" t="s">
        <v>194</v>
      </c>
      <c r="B151" s="44"/>
      <c r="C151" s="16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171">
        <f aca="true" t="shared" si="21" ref="T151:T171">SUM(D151:S151)</f>
        <v>0</v>
      </c>
      <c r="U151" s="172">
        <f aca="true" t="shared" si="22" ref="U151:U171">COUNTA(D151:S151)</f>
        <v>0</v>
      </c>
      <c r="V151" s="31">
        <f aca="true" t="shared" si="23" ref="V151:V171">T151-$T$5</f>
        <v>-997.2101959975321</v>
      </c>
      <c r="W151" s="109">
        <f aca="true" t="shared" si="24" ref="W151:W171"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0</v>
      </c>
    </row>
    <row r="152" spans="1:23" ht="12.75">
      <c r="A152" s="170" t="s">
        <v>195</v>
      </c>
      <c r="B152" s="180"/>
      <c r="C152" s="16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171">
        <f t="shared" si="21"/>
        <v>0</v>
      </c>
      <c r="U152" s="172">
        <f t="shared" si="22"/>
        <v>0</v>
      </c>
      <c r="V152" s="31">
        <f t="shared" si="23"/>
        <v>-997.2101959975321</v>
      </c>
      <c r="W152" s="109">
        <f t="shared" si="24"/>
        <v>0</v>
      </c>
    </row>
    <row r="153" spans="1:23" ht="12.75">
      <c r="A153" s="170" t="s">
        <v>196</v>
      </c>
      <c r="B153" s="44"/>
      <c r="C153" s="16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171">
        <f t="shared" si="21"/>
        <v>0</v>
      </c>
      <c r="U153" s="172">
        <f t="shared" si="22"/>
        <v>0</v>
      </c>
      <c r="V153" s="31">
        <f t="shared" si="23"/>
        <v>-997.2101959975321</v>
      </c>
      <c r="W153" s="109">
        <f t="shared" si="24"/>
        <v>0</v>
      </c>
    </row>
    <row r="154" spans="1:23" ht="12.75">
      <c r="A154" s="170" t="s">
        <v>197</v>
      </c>
      <c r="B154" s="44"/>
      <c r="C154" s="16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171">
        <f t="shared" si="21"/>
        <v>0</v>
      </c>
      <c r="U154" s="172">
        <f t="shared" si="22"/>
        <v>0</v>
      </c>
      <c r="V154" s="31">
        <f t="shared" si="23"/>
        <v>-997.2101959975321</v>
      </c>
      <c r="W154" s="109">
        <f t="shared" si="24"/>
        <v>0</v>
      </c>
    </row>
    <row r="155" spans="1:23" ht="12.75">
      <c r="A155" s="170" t="s">
        <v>198</v>
      </c>
      <c r="B155" s="44"/>
      <c r="C155" s="16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171">
        <f t="shared" si="21"/>
        <v>0</v>
      </c>
      <c r="U155" s="172">
        <f t="shared" si="22"/>
        <v>0</v>
      </c>
      <c r="V155" s="31">
        <f t="shared" si="23"/>
        <v>-997.2101959975321</v>
      </c>
      <c r="W155" s="109">
        <f t="shared" si="24"/>
        <v>0</v>
      </c>
    </row>
    <row r="156" spans="1:23" ht="12.75">
      <c r="A156" s="170" t="s">
        <v>199</v>
      </c>
      <c r="B156" s="44"/>
      <c r="C156" s="16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171">
        <f t="shared" si="21"/>
        <v>0</v>
      </c>
      <c r="U156" s="172">
        <f t="shared" si="22"/>
        <v>0</v>
      </c>
      <c r="V156" s="31">
        <f t="shared" si="23"/>
        <v>-997.2101959975321</v>
      </c>
      <c r="W156" s="109">
        <f t="shared" si="24"/>
        <v>0</v>
      </c>
    </row>
    <row r="157" spans="1:23" ht="12.75">
      <c r="A157" s="170" t="s">
        <v>200</v>
      </c>
      <c r="B157" s="44"/>
      <c r="C157" s="16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171">
        <f t="shared" si="21"/>
        <v>0</v>
      </c>
      <c r="U157" s="172">
        <f t="shared" si="22"/>
        <v>0</v>
      </c>
      <c r="V157" s="31">
        <f t="shared" si="23"/>
        <v>-997.2101959975321</v>
      </c>
      <c r="W157" s="109">
        <f t="shared" si="24"/>
        <v>0</v>
      </c>
    </row>
    <row r="158" spans="1:23" ht="12.75">
      <c r="A158" s="170" t="s">
        <v>201</v>
      </c>
      <c r="B158" s="44"/>
      <c r="C158" s="16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71">
        <f t="shared" si="21"/>
        <v>0</v>
      </c>
      <c r="U158" s="172">
        <f t="shared" si="22"/>
        <v>0</v>
      </c>
      <c r="V158" s="31">
        <f t="shared" si="23"/>
        <v>-997.2101959975321</v>
      </c>
      <c r="W158" s="109">
        <f t="shared" si="24"/>
        <v>0</v>
      </c>
    </row>
    <row r="159" spans="1:23" ht="12.75">
      <c r="A159" s="170" t="s">
        <v>202</v>
      </c>
      <c r="B159" s="180"/>
      <c r="C159" s="16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71">
        <f t="shared" si="21"/>
        <v>0</v>
      </c>
      <c r="U159" s="172">
        <f t="shared" si="22"/>
        <v>0</v>
      </c>
      <c r="V159" s="31">
        <f t="shared" si="23"/>
        <v>-997.2101959975321</v>
      </c>
      <c r="W159" s="109">
        <f t="shared" si="24"/>
        <v>0</v>
      </c>
    </row>
    <row r="160" spans="1:23" ht="12.75">
      <c r="A160" s="170" t="s">
        <v>203</v>
      </c>
      <c r="B160" s="44"/>
      <c r="C160" s="16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71">
        <f t="shared" si="21"/>
        <v>0</v>
      </c>
      <c r="U160" s="172">
        <f t="shared" si="22"/>
        <v>0</v>
      </c>
      <c r="V160" s="31">
        <f t="shared" si="23"/>
        <v>-997.2101959975321</v>
      </c>
      <c r="W160" s="109">
        <f t="shared" si="24"/>
        <v>0</v>
      </c>
    </row>
    <row r="161" spans="1:23" ht="12.75">
      <c r="A161" s="170" t="s">
        <v>204</v>
      </c>
      <c r="B161" s="44"/>
      <c r="C161" s="16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71">
        <f t="shared" si="21"/>
        <v>0</v>
      </c>
      <c r="U161" s="172">
        <f t="shared" si="22"/>
        <v>0</v>
      </c>
      <c r="V161" s="31">
        <f t="shared" si="23"/>
        <v>-997.2101959975321</v>
      </c>
      <c r="W161" s="109">
        <f t="shared" si="24"/>
        <v>0</v>
      </c>
    </row>
    <row r="162" spans="1:23" ht="12.75">
      <c r="A162" s="170" t="s">
        <v>205</v>
      </c>
      <c r="B162" s="44"/>
      <c r="C162" s="16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171">
        <f t="shared" si="21"/>
        <v>0</v>
      </c>
      <c r="U162" s="172">
        <f t="shared" si="22"/>
        <v>0</v>
      </c>
      <c r="V162" s="31">
        <f t="shared" si="23"/>
        <v>-997.2101959975321</v>
      </c>
      <c r="W162" s="109">
        <f t="shared" si="24"/>
        <v>0</v>
      </c>
    </row>
    <row r="163" spans="1:23" ht="12.75">
      <c r="A163" s="170" t="s">
        <v>206</v>
      </c>
      <c r="B163" s="44"/>
      <c r="C163" s="16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71">
        <f t="shared" si="21"/>
        <v>0</v>
      </c>
      <c r="U163" s="172">
        <f t="shared" si="22"/>
        <v>0</v>
      </c>
      <c r="V163" s="31">
        <f t="shared" si="23"/>
        <v>-997.2101959975321</v>
      </c>
      <c r="W163" s="109">
        <f t="shared" si="24"/>
        <v>0</v>
      </c>
    </row>
    <row r="164" spans="1:23" ht="12.75">
      <c r="A164" s="170" t="s">
        <v>207</v>
      </c>
      <c r="B164" s="44"/>
      <c r="C164" s="16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171">
        <f t="shared" si="21"/>
        <v>0</v>
      </c>
      <c r="U164" s="172">
        <f t="shared" si="22"/>
        <v>0</v>
      </c>
      <c r="V164" s="31">
        <f t="shared" si="23"/>
        <v>-997.2101959975321</v>
      </c>
      <c r="W164" s="109">
        <f t="shared" si="24"/>
        <v>0</v>
      </c>
    </row>
    <row r="165" spans="1:23" ht="12.75">
      <c r="A165" s="170" t="s">
        <v>208</v>
      </c>
      <c r="B165" s="44"/>
      <c r="C165" s="16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71">
        <f t="shared" si="21"/>
        <v>0</v>
      </c>
      <c r="U165" s="172">
        <f t="shared" si="22"/>
        <v>0</v>
      </c>
      <c r="V165" s="31">
        <f t="shared" si="23"/>
        <v>-997.2101959975321</v>
      </c>
      <c r="W165" s="109">
        <f t="shared" si="24"/>
        <v>0</v>
      </c>
    </row>
    <row r="166" spans="1:23" ht="12.75">
      <c r="A166" s="170" t="s">
        <v>209</v>
      </c>
      <c r="B166" s="44"/>
      <c r="C166" s="16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171">
        <f t="shared" si="21"/>
        <v>0</v>
      </c>
      <c r="U166" s="172">
        <f t="shared" si="22"/>
        <v>0</v>
      </c>
      <c r="V166" s="31">
        <f t="shared" si="23"/>
        <v>-997.2101959975321</v>
      </c>
      <c r="W166" s="109">
        <f t="shared" si="24"/>
        <v>0</v>
      </c>
    </row>
    <row r="167" spans="1:23" ht="12.75">
      <c r="A167" s="170" t="s">
        <v>210</v>
      </c>
      <c r="B167" s="44"/>
      <c r="C167" s="16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171">
        <f t="shared" si="21"/>
        <v>0</v>
      </c>
      <c r="U167" s="172">
        <f t="shared" si="22"/>
        <v>0</v>
      </c>
      <c r="V167" s="31">
        <f t="shared" si="23"/>
        <v>-997.2101959975321</v>
      </c>
      <c r="W167" s="109">
        <f t="shared" si="24"/>
        <v>0</v>
      </c>
    </row>
    <row r="168" spans="1:23" ht="12.75">
      <c r="A168" s="170" t="s">
        <v>211</v>
      </c>
      <c r="B168" s="44"/>
      <c r="C168" s="16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171">
        <f t="shared" si="21"/>
        <v>0</v>
      </c>
      <c r="U168" s="172">
        <f t="shared" si="22"/>
        <v>0</v>
      </c>
      <c r="V168" s="31">
        <f t="shared" si="23"/>
        <v>-997.2101959975321</v>
      </c>
      <c r="W168" s="109">
        <f t="shared" si="24"/>
        <v>0</v>
      </c>
    </row>
    <row r="169" spans="1:23" ht="12.75">
      <c r="A169" s="170" t="s">
        <v>212</v>
      </c>
      <c r="B169" s="44"/>
      <c r="C169" s="16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171">
        <f t="shared" si="21"/>
        <v>0</v>
      </c>
      <c r="U169" s="172">
        <f t="shared" si="22"/>
        <v>0</v>
      </c>
      <c r="V169" s="31">
        <f t="shared" si="23"/>
        <v>-997.2101959975321</v>
      </c>
      <c r="W169" s="109">
        <f t="shared" si="24"/>
        <v>0</v>
      </c>
    </row>
    <row r="170" spans="1:23" ht="12.75">
      <c r="A170" s="170" t="s">
        <v>213</v>
      </c>
      <c r="B170" s="44"/>
      <c r="C170" s="16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171">
        <f t="shared" si="21"/>
        <v>0</v>
      </c>
      <c r="U170" s="172">
        <f t="shared" si="22"/>
        <v>0</v>
      </c>
      <c r="V170" s="31">
        <f t="shared" si="23"/>
        <v>-997.2101959975321</v>
      </c>
      <c r="W170" s="109">
        <f t="shared" si="24"/>
        <v>0</v>
      </c>
    </row>
    <row r="171" spans="1:23" ht="12.75">
      <c r="A171" s="170" t="s">
        <v>214</v>
      </c>
      <c r="B171" s="44"/>
      <c r="C171" s="16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171">
        <f t="shared" si="21"/>
        <v>0</v>
      </c>
      <c r="U171" s="172">
        <f t="shared" si="22"/>
        <v>0</v>
      </c>
      <c r="V171" s="31">
        <f t="shared" si="23"/>
        <v>-997.2101959975321</v>
      </c>
      <c r="W171" s="109">
        <f t="shared" si="24"/>
        <v>0</v>
      </c>
    </row>
    <row r="172" spans="1:23" ht="12.75">
      <c r="A172" s="170" t="s">
        <v>215</v>
      </c>
      <c r="B172" s="44"/>
      <c r="C172" s="16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71">
        <f aca="true" t="shared" si="25" ref="T172:T188">SUM(D172:S172)</f>
        <v>0</v>
      </c>
      <c r="U172" s="172">
        <f aca="true" t="shared" si="26" ref="U172:U205">COUNTA(D172:S172)</f>
        <v>0</v>
      </c>
      <c r="V172" s="31">
        <f aca="true" t="shared" si="27" ref="V172:V205">T172-$T$5</f>
        <v>-997.2101959975321</v>
      </c>
      <c r="W172" s="109">
        <f aca="true" t="shared" si="28" ref="W172:W205"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0</v>
      </c>
    </row>
    <row r="173" spans="1:23" ht="12.75">
      <c r="A173" s="170" t="s">
        <v>216</v>
      </c>
      <c r="B173" s="44"/>
      <c r="C173" s="16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171">
        <f t="shared" si="25"/>
        <v>0</v>
      </c>
      <c r="U173" s="172">
        <f t="shared" si="26"/>
        <v>0</v>
      </c>
      <c r="V173" s="31">
        <f t="shared" si="27"/>
        <v>-997.2101959975321</v>
      </c>
      <c r="W173" s="109">
        <f t="shared" si="28"/>
        <v>0</v>
      </c>
    </row>
    <row r="174" spans="1:23" ht="12.75">
      <c r="A174" s="170" t="s">
        <v>217</v>
      </c>
      <c r="B174" s="44"/>
      <c r="C174" s="16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171">
        <f t="shared" si="25"/>
        <v>0</v>
      </c>
      <c r="U174" s="172">
        <f t="shared" si="26"/>
        <v>0</v>
      </c>
      <c r="V174" s="31">
        <f t="shared" si="27"/>
        <v>-997.2101959975321</v>
      </c>
      <c r="W174" s="109">
        <f t="shared" si="28"/>
        <v>0</v>
      </c>
    </row>
    <row r="175" spans="1:23" ht="12.75">
      <c r="A175" s="170" t="s">
        <v>218</v>
      </c>
      <c r="B175" s="44"/>
      <c r="C175" s="16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171">
        <f t="shared" si="25"/>
        <v>0</v>
      </c>
      <c r="U175" s="172">
        <f t="shared" si="26"/>
        <v>0</v>
      </c>
      <c r="V175" s="31">
        <f t="shared" si="27"/>
        <v>-997.2101959975321</v>
      </c>
      <c r="W175" s="109">
        <f t="shared" si="28"/>
        <v>0</v>
      </c>
    </row>
    <row r="176" spans="1:23" ht="12.75">
      <c r="A176" s="170" t="s">
        <v>219</v>
      </c>
      <c r="B176" s="44"/>
      <c r="C176" s="16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171">
        <f t="shared" si="25"/>
        <v>0</v>
      </c>
      <c r="U176" s="172">
        <f t="shared" si="26"/>
        <v>0</v>
      </c>
      <c r="V176" s="31">
        <f t="shared" si="27"/>
        <v>-997.2101959975321</v>
      </c>
      <c r="W176" s="109">
        <f t="shared" si="28"/>
        <v>0</v>
      </c>
    </row>
    <row r="177" spans="1:23" ht="12.75">
      <c r="A177" s="170" t="s">
        <v>220</v>
      </c>
      <c r="B177" s="180"/>
      <c r="C177" s="16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171">
        <f t="shared" si="25"/>
        <v>0</v>
      </c>
      <c r="U177" s="172">
        <f t="shared" si="26"/>
        <v>0</v>
      </c>
      <c r="V177" s="31">
        <f t="shared" si="27"/>
        <v>-997.2101959975321</v>
      </c>
      <c r="W177" s="109">
        <f t="shared" si="28"/>
        <v>0</v>
      </c>
    </row>
    <row r="178" spans="1:23" ht="12.75">
      <c r="A178" s="170" t="s">
        <v>221</v>
      </c>
      <c r="B178" s="44"/>
      <c r="C178" s="16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171">
        <f t="shared" si="25"/>
        <v>0</v>
      </c>
      <c r="U178" s="172">
        <f t="shared" si="26"/>
        <v>0</v>
      </c>
      <c r="V178" s="31">
        <f t="shared" si="27"/>
        <v>-997.2101959975321</v>
      </c>
      <c r="W178" s="109">
        <f t="shared" si="28"/>
        <v>0</v>
      </c>
    </row>
    <row r="179" spans="1:23" ht="12.75">
      <c r="A179" s="170" t="s">
        <v>222</v>
      </c>
      <c r="B179" s="44"/>
      <c r="C179" s="16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171">
        <f t="shared" si="25"/>
        <v>0</v>
      </c>
      <c r="U179" s="172">
        <f t="shared" si="26"/>
        <v>0</v>
      </c>
      <c r="V179" s="31">
        <f t="shared" si="27"/>
        <v>-997.2101959975321</v>
      </c>
      <c r="W179" s="109">
        <f t="shared" si="28"/>
        <v>0</v>
      </c>
    </row>
    <row r="180" spans="1:23" ht="12.75">
      <c r="A180" s="170" t="s">
        <v>223</v>
      </c>
      <c r="B180" s="180"/>
      <c r="C180" s="16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171">
        <f t="shared" si="25"/>
        <v>0</v>
      </c>
      <c r="U180" s="172">
        <f t="shared" si="26"/>
        <v>0</v>
      </c>
      <c r="V180" s="31">
        <f t="shared" si="27"/>
        <v>-997.2101959975321</v>
      </c>
      <c r="W180" s="109">
        <f t="shared" si="28"/>
        <v>0</v>
      </c>
    </row>
    <row r="181" spans="1:23" ht="12.75">
      <c r="A181" s="170" t="s">
        <v>224</v>
      </c>
      <c r="B181" s="44"/>
      <c r="C181" s="16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171">
        <f t="shared" si="25"/>
        <v>0</v>
      </c>
      <c r="U181" s="172">
        <f t="shared" si="26"/>
        <v>0</v>
      </c>
      <c r="V181" s="31">
        <f t="shared" si="27"/>
        <v>-997.2101959975321</v>
      </c>
      <c r="W181" s="109">
        <f t="shared" si="28"/>
        <v>0</v>
      </c>
    </row>
    <row r="182" spans="1:23" ht="12.75">
      <c r="A182" s="170" t="s">
        <v>225</v>
      </c>
      <c r="B182" s="44"/>
      <c r="C182" s="16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171">
        <f t="shared" si="25"/>
        <v>0</v>
      </c>
      <c r="U182" s="172">
        <f t="shared" si="26"/>
        <v>0</v>
      </c>
      <c r="V182" s="31">
        <f t="shared" si="27"/>
        <v>-997.2101959975321</v>
      </c>
      <c r="W182" s="109">
        <f t="shared" si="28"/>
        <v>0</v>
      </c>
    </row>
    <row r="183" spans="1:23" ht="12.75">
      <c r="A183" s="170" t="s">
        <v>226</v>
      </c>
      <c r="B183" s="180"/>
      <c r="C183" s="16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171">
        <f t="shared" si="25"/>
        <v>0</v>
      </c>
      <c r="U183" s="172">
        <f t="shared" si="26"/>
        <v>0</v>
      </c>
      <c r="V183" s="31">
        <f t="shared" si="27"/>
        <v>-997.2101959975321</v>
      </c>
      <c r="W183" s="109">
        <f t="shared" si="28"/>
        <v>0</v>
      </c>
    </row>
    <row r="184" spans="1:23" ht="12.75">
      <c r="A184" s="170" t="s">
        <v>227</v>
      </c>
      <c r="B184" s="44"/>
      <c r="C184" s="16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171">
        <f t="shared" si="25"/>
        <v>0</v>
      </c>
      <c r="U184" s="172">
        <f t="shared" si="26"/>
        <v>0</v>
      </c>
      <c r="V184" s="31">
        <f t="shared" si="27"/>
        <v>-997.2101959975321</v>
      </c>
      <c r="W184" s="109">
        <f t="shared" si="28"/>
        <v>0</v>
      </c>
    </row>
    <row r="185" spans="1:23" ht="12.75">
      <c r="A185" s="170" t="s">
        <v>228</v>
      </c>
      <c r="B185" s="44"/>
      <c r="C185" s="16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171">
        <f t="shared" si="25"/>
        <v>0</v>
      </c>
      <c r="U185" s="172">
        <f t="shared" si="26"/>
        <v>0</v>
      </c>
      <c r="V185" s="31">
        <f t="shared" si="27"/>
        <v>-997.2101959975321</v>
      </c>
      <c r="W185" s="109">
        <f t="shared" si="28"/>
        <v>0</v>
      </c>
    </row>
    <row r="186" spans="1:23" ht="12.75">
      <c r="A186" s="170" t="s">
        <v>229</v>
      </c>
      <c r="B186" s="44"/>
      <c r="C186" s="16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171">
        <f t="shared" si="25"/>
        <v>0</v>
      </c>
      <c r="U186" s="172">
        <f t="shared" si="26"/>
        <v>0</v>
      </c>
      <c r="V186" s="31">
        <f t="shared" si="27"/>
        <v>-997.2101959975321</v>
      </c>
      <c r="W186" s="109">
        <f t="shared" si="28"/>
        <v>0</v>
      </c>
    </row>
    <row r="187" spans="1:23" ht="12.75">
      <c r="A187" s="170" t="s">
        <v>230</v>
      </c>
      <c r="B187" s="44"/>
      <c r="C187" s="16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171">
        <f t="shared" si="25"/>
        <v>0</v>
      </c>
      <c r="U187" s="172">
        <f t="shared" si="26"/>
        <v>0</v>
      </c>
      <c r="V187" s="31">
        <f t="shared" si="27"/>
        <v>-997.2101959975321</v>
      </c>
      <c r="W187" s="109">
        <f t="shared" si="28"/>
        <v>0</v>
      </c>
    </row>
    <row r="188" spans="1:23" ht="12.75">
      <c r="A188" s="170" t="s">
        <v>231</v>
      </c>
      <c r="B188" s="188"/>
      <c r="C188" s="16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171">
        <f t="shared" si="25"/>
        <v>0</v>
      </c>
      <c r="U188" s="172">
        <f t="shared" si="26"/>
        <v>0</v>
      </c>
      <c r="V188" s="31">
        <f t="shared" si="27"/>
        <v>-997.2101959975321</v>
      </c>
      <c r="W188" s="109">
        <f t="shared" si="28"/>
        <v>0</v>
      </c>
    </row>
    <row r="189" spans="1:23" ht="12.75">
      <c r="A189" s="170" t="s">
        <v>232</v>
      </c>
      <c r="B189" s="44"/>
      <c r="C189" s="16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171">
        <f aca="true" t="shared" si="29" ref="T189:T204">SUM(D189:S189)</f>
        <v>0</v>
      </c>
      <c r="U189" s="172">
        <f t="shared" si="26"/>
        <v>0</v>
      </c>
      <c r="V189" s="31">
        <f t="shared" si="27"/>
        <v>-997.2101959975321</v>
      </c>
      <c r="W189" s="109">
        <f t="shared" si="28"/>
        <v>0</v>
      </c>
    </row>
    <row r="190" spans="1:23" ht="12.75">
      <c r="A190" s="170" t="s">
        <v>233</v>
      </c>
      <c r="B190" s="44"/>
      <c r="C190" s="16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171">
        <f t="shared" si="29"/>
        <v>0</v>
      </c>
      <c r="U190" s="172">
        <f t="shared" si="26"/>
        <v>0</v>
      </c>
      <c r="V190" s="31">
        <f t="shared" si="27"/>
        <v>-997.2101959975321</v>
      </c>
      <c r="W190" s="109">
        <f t="shared" si="28"/>
        <v>0</v>
      </c>
    </row>
    <row r="191" spans="1:23" ht="12.75">
      <c r="A191" s="170" t="s">
        <v>234</v>
      </c>
      <c r="B191" s="44"/>
      <c r="C191" s="16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171">
        <f t="shared" si="29"/>
        <v>0</v>
      </c>
      <c r="U191" s="172">
        <f t="shared" si="26"/>
        <v>0</v>
      </c>
      <c r="V191" s="31">
        <f t="shared" si="27"/>
        <v>-997.2101959975321</v>
      </c>
      <c r="W191" s="109">
        <f t="shared" si="28"/>
        <v>0</v>
      </c>
    </row>
    <row r="192" spans="1:23" ht="12.75">
      <c r="A192" s="170" t="s">
        <v>235</v>
      </c>
      <c r="B192" s="44"/>
      <c r="C192" s="16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171">
        <f t="shared" si="29"/>
        <v>0</v>
      </c>
      <c r="U192" s="172">
        <f t="shared" si="26"/>
        <v>0</v>
      </c>
      <c r="V192" s="31">
        <f t="shared" si="27"/>
        <v>-997.2101959975321</v>
      </c>
      <c r="W192" s="109">
        <f t="shared" si="28"/>
        <v>0</v>
      </c>
    </row>
    <row r="193" spans="1:23" ht="12.75">
      <c r="A193" s="170" t="s">
        <v>236</v>
      </c>
      <c r="B193" s="44"/>
      <c r="C193" s="16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171">
        <f t="shared" si="29"/>
        <v>0</v>
      </c>
      <c r="U193" s="172">
        <f t="shared" si="26"/>
        <v>0</v>
      </c>
      <c r="V193" s="31">
        <f t="shared" si="27"/>
        <v>-997.2101959975321</v>
      </c>
      <c r="W193" s="109">
        <f t="shared" si="28"/>
        <v>0</v>
      </c>
    </row>
    <row r="194" spans="1:23" ht="12.75">
      <c r="A194" s="170" t="s">
        <v>237</v>
      </c>
      <c r="B194" s="44"/>
      <c r="C194" s="16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171">
        <f t="shared" si="29"/>
        <v>0</v>
      </c>
      <c r="U194" s="172">
        <f t="shared" si="26"/>
        <v>0</v>
      </c>
      <c r="V194" s="31">
        <f t="shared" si="27"/>
        <v>-997.2101959975321</v>
      </c>
      <c r="W194" s="109">
        <f t="shared" si="28"/>
        <v>0</v>
      </c>
    </row>
    <row r="195" spans="1:23" ht="12.75">
      <c r="A195" s="170" t="s">
        <v>238</v>
      </c>
      <c r="B195" s="44"/>
      <c r="C195" s="16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171">
        <f t="shared" si="29"/>
        <v>0</v>
      </c>
      <c r="U195" s="172">
        <f t="shared" si="26"/>
        <v>0</v>
      </c>
      <c r="V195" s="31">
        <f t="shared" si="27"/>
        <v>-997.2101959975321</v>
      </c>
      <c r="W195" s="109">
        <f t="shared" si="28"/>
        <v>0</v>
      </c>
    </row>
    <row r="196" spans="1:23" ht="12.75">
      <c r="A196" s="170" t="s">
        <v>239</v>
      </c>
      <c r="B196" s="44"/>
      <c r="C196" s="16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171">
        <f t="shared" si="29"/>
        <v>0</v>
      </c>
      <c r="U196" s="172">
        <f t="shared" si="26"/>
        <v>0</v>
      </c>
      <c r="V196" s="31">
        <f t="shared" si="27"/>
        <v>-997.2101959975321</v>
      </c>
      <c r="W196" s="109">
        <f t="shared" si="28"/>
        <v>0</v>
      </c>
    </row>
    <row r="197" spans="1:23" ht="12.75">
      <c r="A197" s="170" t="s">
        <v>240</v>
      </c>
      <c r="B197" s="44"/>
      <c r="C197" s="16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171">
        <f t="shared" si="29"/>
        <v>0</v>
      </c>
      <c r="U197" s="172">
        <f t="shared" si="26"/>
        <v>0</v>
      </c>
      <c r="V197" s="31">
        <f t="shared" si="27"/>
        <v>-997.2101959975321</v>
      </c>
      <c r="W197" s="109">
        <f t="shared" si="28"/>
        <v>0</v>
      </c>
    </row>
    <row r="198" spans="1:23" ht="12.75">
      <c r="A198" s="170" t="s">
        <v>241</v>
      </c>
      <c r="B198" s="176"/>
      <c r="C198" s="16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171">
        <f t="shared" si="29"/>
        <v>0</v>
      </c>
      <c r="U198" s="172">
        <f t="shared" si="26"/>
        <v>0</v>
      </c>
      <c r="V198" s="31">
        <f t="shared" si="27"/>
        <v>-997.2101959975321</v>
      </c>
      <c r="W198" s="109">
        <f t="shared" si="28"/>
        <v>0</v>
      </c>
    </row>
    <row r="199" spans="1:23" ht="12.75">
      <c r="A199" s="170" t="s">
        <v>242</v>
      </c>
      <c r="B199" s="44"/>
      <c r="C199" s="16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171">
        <f t="shared" si="29"/>
        <v>0</v>
      </c>
      <c r="U199" s="172">
        <f t="shared" si="26"/>
        <v>0</v>
      </c>
      <c r="V199" s="31">
        <f t="shared" si="27"/>
        <v>-997.2101959975321</v>
      </c>
      <c r="W199" s="109">
        <f t="shared" si="28"/>
        <v>0</v>
      </c>
    </row>
    <row r="200" spans="1:23" ht="12.75">
      <c r="A200" s="170" t="s">
        <v>243</v>
      </c>
      <c r="B200" s="44"/>
      <c r="C200" s="16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171">
        <f t="shared" si="29"/>
        <v>0</v>
      </c>
      <c r="U200" s="172">
        <f t="shared" si="26"/>
        <v>0</v>
      </c>
      <c r="V200" s="31">
        <f t="shared" si="27"/>
        <v>-997.2101959975321</v>
      </c>
      <c r="W200" s="109">
        <f t="shared" si="28"/>
        <v>0</v>
      </c>
    </row>
    <row r="201" spans="1:23" ht="12.75">
      <c r="A201" s="170" t="s">
        <v>244</v>
      </c>
      <c r="B201" s="44"/>
      <c r="C201" s="16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171">
        <f t="shared" si="29"/>
        <v>0</v>
      </c>
      <c r="U201" s="172">
        <f t="shared" si="26"/>
        <v>0</v>
      </c>
      <c r="V201" s="31">
        <f t="shared" si="27"/>
        <v>-997.2101959975321</v>
      </c>
      <c r="W201" s="109">
        <f t="shared" si="28"/>
        <v>0</v>
      </c>
    </row>
    <row r="202" spans="1:23" ht="12.75">
      <c r="A202" s="170" t="s">
        <v>245</v>
      </c>
      <c r="B202" s="44"/>
      <c r="C202" s="16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171">
        <f t="shared" si="29"/>
        <v>0</v>
      </c>
      <c r="U202" s="172">
        <f t="shared" si="26"/>
        <v>0</v>
      </c>
      <c r="V202" s="31">
        <f t="shared" si="27"/>
        <v>-997.2101959975321</v>
      </c>
      <c r="W202" s="109">
        <f t="shared" si="28"/>
        <v>0</v>
      </c>
    </row>
    <row r="203" spans="1:23" ht="12.75">
      <c r="A203" s="170" t="s">
        <v>246</v>
      </c>
      <c r="B203" s="44"/>
      <c r="C203" s="16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171">
        <f t="shared" si="29"/>
        <v>0</v>
      </c>
      <c r="U203" s="172">
        <f t="shared" si="26"/>
        <v>0</v>
      </c>
      <c r="V203" s="31">
        <f t="shared" si="27"/>
        <v>-997.2101959975321</v>
      </c>
      <c r="W203" s="109">
        <f t="shared" si="28"/>
        <v>0</v>
      </c>
    </row>
    <row r="204" spans="1:23" ht="12.75">
      <c r="A204" s="170" t="s">
        <v>247</v>
      </c>
      <c r="B204" s="44"/>
      <c r="C204" s="16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171">
        <f t="shared" si="29"/>
        <v>0</v>
      </c>
      <c r="U204" s="172">
        <f t="shared" si="26"/>
        <v>0</v>
      </c>
      <c r="V204" s="31">
        <f t="shared" si="27"/>
        <v>-997.2101959975321</v>
      </c>
      <c r="W204" s="109">
        <f t="shared" si="28"/>
        <v>0</v>
      </c>
    </row>
    <row r="205" spans="1:23" ht="12.75">
      <c r="A205" s="170" t="s">
        <v>248</v>
      </c>
      <c r="B205" s="44"/>
      <c r="C205" s="16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171">
        <f>SUM(D205:S205)</f>
        <v>0</v>
      </c>
      <c r="U205" s="172">
        <f t="shared" si="26"/>
        <v>0</v>
      </c>
      <c r="V205" s="31">
        <f t="shared" si="27"/>
        <v>-997.2101959975321</v>
      </c>
      <c r="W205" s="109">
        <f t="shared" si="28"/>
        <v>0</v>
      </c>
    </row>
    <row r="206" spans="1:23" ht="12.75">
      <c r="A206" s="170" t="s">
        <v>249</v>
      </c>
      <c r="B206" s="44"/>
      <c r="C206" s="16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171">
        <f aca="true" t="shared" si="30" ref="T206:T236">SUM(D206:S206)</f>
        <v>0</v>
      </c>
      <c r="U206" s="172">
        <f aca="true" t="shared" si="31" ref="U206:U236">COUNTA(D206:S206)</f>
        <v>0</v>
      </c>
      <c r="V206" s="31">
        <f aca="true" t="shared" si="32" ref="V206:V236">T206-$T$5</f>
        <v>-997.2101959975321</v>
      </c>
      <c r="W206" s="109">
        <f aca="true" t="shared" si="33" ref="W206:W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3" ht="12.75">
      <c r="A207" s="170" t="s">
        <v>250</v>
      </c>
      <c r="B207" s="44"/>
      <c r="C207" s="16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171">
        <f t="shared" si="30"/>
        <v>0</v>
      </c>
      <c r="U207" s="172">
        <f t="shared" si="31"/>
        <v>0</v>
      </c>
      <c r="V207" s="31">
        <f t="shared" si="32"/>
        <v>-997.2101959975321</v>
      </c>
      <c r="W207" s="109">
        <f t="shared" si="33"/>
        <v>0</v>
      </c>
    </row>
    <row r="208" spans="1:23" ht="12.75">
      <c r="A208" s="170" t="s">
        <v>251</v>
      </c>
      <c r="B208" s="44"/>
      <c r="C208" s="16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171">
        <f t="shared" si="30"/>
        <v>0</v>
      </c>
      <c r="U208" s="172">
        <f t="shared" si="31"/>
        <v>0</v>
      </c>
      <c r="V208" s="31">
        <f t="shared" si="32"/>
        <v>-997.2101959975321</v>
      </c>
      <c r="W208" s="109">
        <f t="shared" si="33"/>
        <v>0</v>
      </c>
    </row>
    <row r="209" spans="1:23" ht="12.75">
      <c r="A209" s="170" t="s">
        <v>252</v>
      </c>
      <c r="B209" s="44"/>
      <c r="C209" s="16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171">
        <f t="shared" si="30"/>
        <v>0</v>
      </c>
      <c r="U209" s="172">
        <f t="shared" si="31"/>
        <v>0</v>
      </c>
      <c r="V209" s="31">
        <f t="shared" si="32"/>
        <v>-997.2101959975321</v>
      </c>
      <c r="W209" s="109">
        <f t="shared" si="33"/>
        <v>0</v>
      </c>
    </row>
    <row r="210" spans="1:23" ht="12.75">
      <c r="A210" s="170" t="s">
        <v>253</v>
      </c>
      <c r="B210" s="176"/>
      <c r="C210" s="16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171">
        <f t="shared" si="30"/>
        <v>0</v>
      </c>
      <c r="U210" s="172">
        <f t="shared" si="31"/>
        <v>0</v>
      </c>
      <c r="V210" s="31">
        <f t="shared" si="32"/>
        <v>-997.2101959975321</v>
      </c>
      <c r="W210" s="109">
        <f t="shared" si="33"/>
        <v>0</v>
      </c>
    </row>
    <row r="211" spans="1:23" ht="12.75">
      <c r="A211" s="170" t="s">
        <v>254</v>
      </c>
      <c r="B211" s="44"/>
      <c r="C211" s="16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171">
        <f t="shared" si="30"/>
        <v>0</v>
      </c>
      <c r="U211" s="172">
        <f t="shared" si="31"/>
        <v>0</v>
      </c>
      <c r="V211" s="31">
        <f t="shared" si="32"/>
        <v>-997.2101959975321</v>
      </c>
      <c r="W211" s="109">
        <f t="shared" si="33"/>
        <v>0</v>
      </c>
    </row>
    <row r="212" spans="1:23" ht="12.75">
      <c r="A212" s="170" t="s">
        <v>255</v>
      </c>
      <c r="B212" s="176"/>
      <c r="C212" s="16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171">
        <f t="shared" si="30"/>
        <v>0</v>
      </c>
      <c r="U212" s="172">
        <f t="shared" si="31"/>
        <v>0</v>
      </c>
      <c r="V212" s="31">
        <f t="shared" si="32"/>
        <v>-997.2101959975321</v>
      </c>
      <c r="W212" s="109">
        <f t="shared" si="33"/>
        <v>0</v>
      </c>
    </row>
    <row r="213" spans="1:23" ht="12.75">
      <c r="A213" s="170" t="s">
        <v>256</v>
      </c>
      <c r="B213" s="44"/>
      <c r="C213" s="16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171">
        <f t="shared" si="30"/>
        <v>0</v>
      </c>
      <c r="U213" s="172">
        <f t="shared" si="31"/>
        <v>0</v>
      </c>
      <c r="V213" s="31">
        <f t="shared" si="32"/>
        <v>-997.2101959975321</v>
      </c>
      <c r="W213" s="109">
        <f t="shared" si="33"/>
        <v>0</v>
      </c>
    </row>
    <row r="214" spans="1:23" ht="12.75">
      <c r="A214" s="170" t="s">
        <v>257</v>
      </c>
      <c r="B214" s="44"/>
      <c r="C214" s="16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171">
        <f t="shared" si="30"/>
        <v>0</v>
      </c>
      <c r="U214" s="172">
        <f t="shared" si="31"/>
        <v>0</v>
      </c>
      <c r="V214" s="31">
        <f t="shared" si="32"/>
        <v>-997.2101959975321</v>
      </c>
      <c r="W214" s="109">
        <f t="shared" si="33"/>
        <v>0</v>
      </c>
    </row>
    <row r="215" spans="1:23" ht="12.75">
      <c r="A215" s="170" t="s">
        <v>258</v>
      </c>
      <c r="B215" s="44"/>
      <c r="C215" s="16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171">
        <f t="shared" si="30"/>
        <v>0</v>
      </c>
      <c r="U215" s="172">
        <f t="shared" si="31"/>
        <v>0</v>
      </c>
      <c r="V215" s="31">
        <f t="shared" si="32"/>
        <v>-997.2101959975321</v>
      </c>
      <c r="W215" s="109">
        <f t="shared" si="33"/>
        <v>0</v>
      </c>
    </row>
    <row r="216" spans="1:23" ht="12.75">
      <c r="A216" s="170" t="s">
        <v>259</v>
      </c>
      <c r="B216" s="44"/>
      <c r="C216" s="16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171">
        <f t="shared" si="30"/>
        <v>0</v>
      </c>
      <c r="U216" s="172">
        <f t="shared" si="31"/>
        <v>0</v>
      </c>
      <c r="V216" s="31">
        <f t="shared" si="32"/>
        <v>-997.2101959975321</v>
      </c>
      <c r="W216" s="109">
        <f t="shared" si="33"/>
        <v>0</v>
      </c>
    </row>
    <row r="217" spans="1:23" ht="12.75">
      <c r="A217" s="170" t="s">
        <v>260</v>
      </c>
      <c r="B217" s="44"/>
      <c r="C217" s="16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171">
        <f t="shared" si="30"/>
        <v>0</v>
      </c>
      <c r="U217" s="172">
        <f t="shared" si="31"/>
        <v>0</v>
      </c>
      <c r="V217" s="31">
        <f t="shared" si="32"/>
        <v>-997.2101959975321</v>
      </c>
      <c r="W217" s="109">
        <f t="shared" si="33"/>
        <v>0</v>
      </c>
    </row>
    <row r="218" spans="1:23" ht="12.75">
      <c r="A218" s="170" t="s">
        <v>261</v>
      </c>
      <c r="B218" s="180"/>
      <c r="C218" s="16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171">
        <f t="shared" si="30"/>
        <v>0</v>
      </c>
      <c r="U218" s="172">
        <f t="shared" si="31"/>
        <v>0</v>
      </c>
      <c r="V218" s="31">
        <f t="shared" si="32"/>
        <v>-997.2101959975321</v>
      </c>
      <c r="W218" s="109">
        <f t="shared" si="33"/>
        <v>0</v>
      </c>
    </row>
    <row r="219" spans="1:23" ht="12.75">
      <c r="A219" s="170" t="s">
        <v>262</v>
      </c>
      <c r="B219" s="44"/>
      <c r="C219" s="16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71">
        <f t="shared" si="30"/>
        <v>0</v>
      </c>
      <c r="U219" s="172">
        <f t="shared" si="31"/>
        <v>0</v>
      </c>
      <c r="V219" s="31">
        <f t="shared" si="32"/>
        <v>-997.2101959975321</v>
      </c>
      <c r="W219" s="109">
        <f t="shared" si="33"/>
        <v>0</v>
      </c>
    </row>
    <row r="220" spans="1:23" ht="12.75">
      <c r="A220" s="170" t="s">
        <v>263</v>
      </c>
      <c r="B220" s="44"/>
      <c r="C220" s="16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171">
        <f t="shared" si="30"/>
        <v>0</v>
      </c>
      <c r="U220" s="172">
        <f t="shared" si="31"/>
        <v>0</v>
      </c>
      <c r="V220" s="31">
        <f t="shared" si="32"/>
        <v>-997.2101959975321</v>
      </c>
      <c r="W220" s="109">
        <f t="shared" si="33"/>
        <v>0</v>
      </c>
    </row>
    <row r="221" spans="1:23" ht="12.75">
      <c r="A221" s="170" t="s">
        <v>264</v>
      </c>
      <c r="B221" s="44"/>
      <c r="C221" s="16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171">
        <f t="shared" si="30"/>
        <v>0</v>
      </c>
      <c r="U221" s="172">
        <f t="shared" si="31"/>
        <v>0</v>
      </c>
      <c r="V221" s="31">
        <f t="shared" si="32"/>
        <v>-997.2101959975321</v>
      </c>
      <c r="W221" s="109">
        <f t="shared" si="33"/>
        <v>0</v>
      </c>
    </row>
    <row r="222" spans="1:23" ht="12.75">
      <c r="A222" s="170" t="s">
        <v>265</v>
      </c>
      <c r="B222" s="44"/>
      <c r="C222" s="16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171">
        <f t="shared" si="30"/>
        <v>0</v>
      </c>
      <c r="U222" s="172">
        <f t="shared" si="31"/>
        <v>0</v>
      </c>
      <c r="V222" s="31">
        <f t="shared" si="32"/>
        <v>-997.2101959975321</v>
      </c>
      <c r="W222" s="109">
        <f t="shared" si="33"/>
        <v>0</v>
      </c>
    </row>
    <row r="223" spans="1:23" ht="12.75">
      <c r="A223" s="170" t="s">
        <v>266</v>
      </c>
      <c r="B223" s="44"/>
      <c r="C223" s="16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171">
        <f t="shared" si="30"/>
        <v>0</v>
      </c>
      <c r="U223" s="172">
        <f t="shared" si="31"/>
        <v>0</v>
      </c>
      <c r="V223" s="31">
        <f t="shared" si="32"/>
        <v>-997.2101959975321</v>
      </c>
      <c r="W223" s="109">
        <f t="shared" si="33"/>
        <v>0</v>
      </c>
    </row>
    <row r="224" spans="1:23" ht="12.75">
      <c r="A224" s="170" t="s">
        <v>267</v>
      </c>
      <c r="B224" s="44"/>
      <c r="C224" s="16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171">
        <f t="shared" si="30"/>
        <v>0</v>
      </c>
      <c r="U224" s="172">
        <f t="shared" si="31"/>
        <v>0</v>
      </c>
      <c r="V224" s="31">
        <f t="shared" si="32"/>
        <v>-997.2101959975321</v>
      </c>
      <c r="W224" s="109">
        <f t="shared" si="33"/>
        <v>0</v>
      </c>
    </row>
    <row r="225" spans="1:23" ht="12.75">
      <c r="A225" s="170" t="s">
        <v>268</v>
      </c>
      <c r="B225" s="44"/>
      <c r="C225" s="16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171">
        <f t="shared" si="30"/>
        <v>0</v>
      </c>
      <c r="U225" s="172">
        <f t="shared" si="31"/>
        <v>0</v>
      </c>
      <c r="V225" s="31">
        <f t="shared" si="32"/>
        <v>-997.2101959975321</v>
      </c>
      <c r="W225" s="109">
        <f t="shared" si="33"/>
        <v>0</v>
      </c>
    </row>
    <row r="226" spans="1:23" ht="12.75">
      <c r="A226" s="170" t="s">
        <v>269</v>
      </c>
      <c r="B226" s="44"/>
      <c r="C226" s="16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171">
        <f t="shared" si="30"/>
        <v>0</v>
      </c>
      <c r="U226" s="172">
        <f t="shared" si="31"/>
        <v>0</v>
      </c>
      <c r="V226" s="31">
        <f t="shared" si="32"/>
        <v>-997.2101959975321</v>
      </c>
      <c r="W226" s="109">
        <f t="shared" si="33"/>
        <v>0</v>
      </c>
    </row>
    <row r="227" spans="1:23" ht="12.75">
      <c r="A227" s="170" t="s">
        <v>270</v>
      </c>
      <c r="B227" s="44"/>
      <c r="C227" s="16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171">
        <f t="shared" si="30"/>
        <v>0</v>
      </c>
      <c r="U227" s="172">
        <f t="shared" si="31"/>
        <v>0</v>
      </c>
      <c r="V227" s="31">
        <f t="shared" si="32"/>
        <v>-997.2101959975321</v>
      </c>
      <c r="W227" s="109">
        <f t="shared" si="33"/>
        <v>0</v>
      </c>
    </row>
    <row r="228" spans="1:23" ht="12.75">
      <c r="A228" s="170" t="s">
        <v>271</v>
      </c>
      <c r="B228" s="44"/>
      <c r="C228" s="16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171">
        <f t="shared" si="30"/>
        <v>0</v>
      </c>
      <c r="U228" s="172">
        <f t="shared" si="31"/>
        <v>0</v>
      </c>
      <c r="V228" s="31">
        <f t="shared" si="32"/>
        <v>-997.2101959975321</v>
      </c>
      <c r="W228" s="109">
        <f t="shared" si="33"/>
        <v>0</v>
      </c>
    </row>
    <row r="229" spans="1:23" ht="12.75">
      <c r="A229" s="170" t="s">
        <v>273</v>
      </c>
      <c r="B229" s="44"/>
      <c r="C229" s="16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171">
        <f t="shared" si="30"/>
        <v>0</v>
      </c>
      <c r="U229" s="172">
        <f t="shared" si="31"/>
        <v>0</v>
      </c>
      <c r="V229" s="31">
        <f t="shared" si="32"/>
        <v>-997.2101959975321</v>
      </c>
      <c r="W229" s="109">
        <f t="shared" si="33"/>
        <v>0</v>
      </c>
    </row>
    <row r="230" spans="1:23" ht="12.75">
      <c r="A230" s="170" t="s">
        <v>274</v>
      </c>
      <c r="B230" s="44"/>
      <c r="C230" s="16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171">
        <f t="shared" si="30"/>
        <v>0</v>
      </c>
      <c r="U230" s="172">
        <f t="shared" si="31"/>
        <v>0</v>
      </c>
      <c r="V230" s="31">
        <f t="shared" si="32"/>
        <v>-997.2101959975321</v>
      </c>
      <c r="W230" s="109">
        <f t="shared" si="33"/>
        <v>0</v>
      </c>
    </row>
    <row r="231" spans="1:23" ht="12.75">
      <c r="A231" s="170" t="s">
        <v>275</v>
      </c>
      <c r="B231" s="44"/>
      <c r="C231" s="16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171">
        <f t="shared" si="30"/>
        <v>0</v>
      </c>
      <c r="U231" s="172">
        <f t="shared" si="31"/>
        <v>0</v>
      </c>
      <c r="V231" s="31">
        <f t="shared" si="32"/>
        <v>-997.2101959975321</v>
      </c>
      <c r="W231" s="109">
        <f t="shared" si="33"/>
        <v>0</v>
      </c>
    </row>
    <row r="232" spans="1:23" ht="12.75">
      <c r="A232" s="170" t="s">
        <v>276</v>
      </c>
      <c r="B232" s="44"/>
      <c r="C232" s="16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171">
        <f t="shared" si="30"/>
        <v>0</v>
      </c>
      <c r="U232" s="172">
        <f t="shared" si="31"/>
        <v>0</v>
      </c>
      <c r="V232" s="31">
        <f t="shared" si="32"/>
        <v>-997.2101959975321</v>
      </c>
      <c r="W232" s="109">
        <f t="shared" si="33"/>
        <v>0</v>
      </c>
    </row>
    <row r="233" spans="1:23" ht="12.75">
      <c r="A233" s="170" t="s">
        <v>277</v>
      </c>
      <c r="B233" s="44"/>
      <c r="C233" s="16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171">
        <f t="shared" si="30"/>
        <v>0</v>
      </c>
      <c r="U233" s="172">
        <f t="shared" si="31"/>
        <v>0</v>
      </c>
      <c r="V233" s="31">
        <f t="shared" si="32"/>
        <v>-997.2101959975321</v>
      </c>
      <c r="W233" s="109">
        <f t="shared" si="33"/>
        <v>0</v>
      </c>
    </row>
    <row r="234" spans="1:23" ht="12.75">
      <c r="A234" s="170" t="s">
        <v>278</v>
      </c>
      <c r="B234" s="44"/>
      <c r="C234" s="16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171">
        <f t="shared" si="30"/>
        <v>0</v>
      </c>
      <c r="U234" s="172">
        <f t="shared" si="31"/>
        <v>0</v>
      </c>
      <c r="V234" s="31">
        <f t="shared" si="32"/>
        <v>-997.2101959975321</v>
      </c>
      <c r="W234" s="109">
        <f t="shared" si="33"/>
        <v>0</v>
      </c>
    </row>
    <row r="235" spans="1:23" ht="12.75">
      <c r="A235" s="170" t="s">
        <v>279</v>
      </c>
      <c r="B235" s="44"/>
      <c r="C235" s="16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171">
        <f t="shared" si="30"/>
        <v>0</v>
      </c>
      <c r="U235" s="172">
        <f t="shared" si="31"/>
        <v>0</v>
      </c>
      <c r="V235" s="31">
        <f t="shared" si="32"/>
        <v>-997.2101959975321</v>
      </c>
      <c r="W235" s="109">
        <f t="shared" si="33"/>
        <v>0</v>
      </c>
    </row>
    <row r="236" spans="1:23" ht="12.75">
      <c r="A236" s="170" t="s">
        <v>280</v>
      </c>
      <c r="B236" s="44"/>
      <c r="C236" s="16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171">
        <f t="shared" si="30"/>
        <v>0</v>
      </c>
      <c r="U236" s="172">
        <f t="shared" si="31"/>
        <v>0</v>
      </c>
      <c r="V236" s="31">
        <f t="shared" si="32"/>
        <v>-997.2101959975321</v>
      </c>
      <c r="W236" s="109">
        <f t="shared" si="33"/>
        <v>0</v>
      </c>
    </row>
    <row r="237" spans="1:23" ht="12.75">
      <c r="A237" s="170" t="s">
        <v>281</v>
      </c>
      <c r="B237" s="44"/>
      <c r="C237" s="16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171">
        <f aca="true" t="shared" si="34" ref="T237:T265">SUM(D237:S237)</f>
        <v>0</v>
      </c>
      <c r="U237" s="172">
        <f aca="true" t="shared" si="35" ref="U237:U265">COUNTA(D237:S237)</f>
        <v>0</v>
      </c>
      <c r="V237" s="31">
        <f aca="true" t="shared" si="36" ref="V237:V265">T237-$T$5</f>
        <v>-997.2101959975321</v>
      </c>
      <c r="W237" s="109">
        <f aca="true" t="shared" si="37" ref="W237:W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3" ht="12.75">
      <c r="A238" s="170" t="s">
        <v>282</v>
      </c>
      <c r="B238" s="44"/>
      <c r="C238" s="16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171">
        <f t="shared" si="34"/>
        <v>0</v>
      </c>
      <c r="U238" s="172">
        <f t="shared" si="35"/>
        <v>0</v>
      </c>
      <c r="V238" s="31">
        <f t="shared" si="36"/>
        <v>-997.2101959975321</v>
      </c>
      <c r="W238" s="109">
        <f t="shared" si="37"/>
        <v>0</v>
      </c>
    </row>
    <row r="239" spans="1:23" ht="12.75">
      <c r="A239" s="170" t="s">
        <v>283</v>
      </c>
      <c r="B239" s="44"/>
      <c r="C239" s="16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171">
        <f t="shared" si="34"/>
        <v>0</v>
      </c>
      <c r="U239" s="172">
        <f t="shared" si="35"/>
        <v>0</v>
      </c>
      <c r="V239" s="31">
        <f t="shared" si="36"/>
        <v>-997.2101959975321</v>
      </c>
      <c r="W239" s="109">
        <f t="shared" si="37"/>
        <v>0</v>
      </c>
    </row>
    <row r="240" spans="1:23" ht="12.75">
      <c r="A240" s="170" t="s">
        <v>284</v>
      </c>
      <c r="B240" s="44"/>
      <c r="C240" s="16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171">
        <f t="shared" si="34"/>
        <v>0</v>
      </c>
      <c r="U240" s="172">
        <f t="shared" si="35"/>
        <v>0</v>
      </c>
      <c r="V240" s="31">
        <f t="shared" si="36"/>
        <v>-997.2101959975321</v>
      </c>
      <c r="W240" s="109">
        <f t="shared" si="37"/>
        <v>0</v>
      </c>
    </row>
    <row r="241" spans="1:23" ht="12.75">
      <c r="A241" s="170" t="s">
        <v>285</v>
      </c>
      <c r="B241" s="44"/>
      <c r="C241" s="16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171">
        <f t="shared" si="34"/>
        <v>0</v>
      </c>
      <c r="U241" s="172">
        <f t="shared" si="35"/>
        <v>0</v>
      </c>
      <c r="V241" s="31">
        <f t="shared" si="36"/>
        <v>-997.2101959975321</v>
      </c>
      <c r="W241" s="109">
        <f t="shared" si="37"/>
        <v>0</v>
      </c>
    </row>
    <row r="242" spans="1:23" ht="12.75">
      <c r="A242" s="170" t="s">
        <v>286</v>
      </c>
      <c r="B242" s="44"/>
      <c r="C242" s="16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171">
        <f t="shared" si="34"/>
        <v>0</v>
      </c>
      <c r="U242" s="172">
        <f t="shared" si="35"/>
        <v>0</v>
      </c>
      <c r="V242" s="31">
        <f t="shared" si="36"/>
        <v>-997.2101959975321</v>
      </c>
      <c r="W242" s="109">
        <f t="shared" si="37"/>
        <v>0</v>
      </c>
    </row>
    <row r="243" spans="1:23" ht="12.75">
      <c r="A243" s="170" t="s">
        <v>287</v>
      </c>
      <c r="B243" s="44"/>
      <c r="C243" s="16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171">
        <f t="shared" si="34"/>
        <v>0</v>
      </c>
      <c r="U243" s="172">
        <f t="shared" si="35"/>
        <v>0</v>
      </c>
      <c r="V243" s="31">
        <f t="shared" si="36"/>
        <v>-997.2101959975321</v>
      </c>
      <c r="W243" s="109">
        <f t="shared" si="37"/>
        <v>0</v>
      </c>
    </row>
    <row r="244" spans="1:23" ht="12.75">
      <c r="A244" s="170" t="s">
        <v>288</v>
      </c>
      <c r="B244" s="44"/>
      <c r="C244" s="16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171">
        <f t="shared" si="34"/>
        <v>0</v>
      </c>
      <c r="U244" s="172">
        <f t="shared" si="35"/>
        <v>0</v>
      </c>
      <c r="V244" s="31">
        <f t="shared" si="36"/>
        <v>-997.2101959975321</v>
      </c>
      <c r="W244" s="109">
        <f t="shared" si="37"/>
        <v>0</v>
      </c>
    </row>
    <row r="245" spans="1:23" ht="12.75">
      <c r="A245" s="170" t="s">
        <v>289</v>
      </c>
      <c r="B245" s="44"/>
      <c r="C245" s="16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171">
        <f t="shared" si="34"/>
        <v>0</v>
      </c>
      <c r="U245" s="172">
        <f t="shared" si="35"/>
        <v>0</v>
      </c>
      <c r="V245" s="31">
        <f t="shared" si="36"/>
        <v>-997.2101959975321</v>
      </c>
      <c r="W245" s="109">
        <f t="shared" si="37"/>
        <v>0</v>
      </c>
    </row>
    <row r="246" spans="1:23" ht="12.75">
      <c r="A246" s="170" t="s">
        <v>290</v>
      </c>
      <c r="B246" s="44"/>
      <c r="C246" s="16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171">
        <f t="shared" si="34"/>
        <v>0</v>
      </c>
      <c r="U246" s="172">
        <f t="shared" si="35"/>
        <v>0</v>
      </c>
      <c r="V246" s="31">
        <f t="shared" si="36"/>
        <v>-997.2101959975321</v>
      </c>
      <c r="W246" s="109">
        <f t="shared" si="37"/>
        <v>0</v>
      </c>
    </row>
    <row r="247" spans="1:23" ht="12.75">
      <c r="A247" s="170" t="s">
        <v>291</v>
      </c>
      <c r="B247" s="44"/>
      <c r="C247" s="16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171">
        <f t="shared" si="34"/>
        <v>0</v>
      </c>
      <c r="U247" s="172">
        <f t="shared" si="35"/>
        <v>0</v>
      </c>
      <c r="V247" s="31">
        <f t="shared" si="36"/>
        <v>-997.2101959975321</v>
      </c>
      <c r="W247" s="109">
        <f t="shared" si="37"/>
        <v>0</v>
      </c>
    </row>
    <row r="248" spans="1:23" ht="12.75">
      <c r="A248" s="170" t="s">
        <v>292</v>
      </c>
      <c r="B248" s="44"/>
      <c r="C248" s="16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171">
        <f t="shared" si="34"/>
        <v>0</v>
      </c>
      <c r="U248" s="172">
        <f t="shared" si="35"/>
        <v>0</v>
      </c>
      <c r="V248" s="31">
        <f t="shared" si="36"/>
        <v>-997.2101959975321</v>
      </c>
      <c r="W248" s="109">
        <f t="shared" si="37"/>
        <v>0</v>
      </c>
    </row>
    <row r="249" spans="1:23" ht="12.75">
      <c r="A249" s="170" t="s">
        <v>293</v>
      </c>
      <c r="B249" s="44"/>
      <c r="C249" s="16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171">
        <f t="shared" si="34"/>
        <v>0</v>
      </c>
      <c r="U249" s="172">
        <f t="shared" si="35"/>
        <v>0</v>
      </c>
      <c r="V249" s="31">
        <f t="shared" si="36"/>
        <v>-997.2101959975321</v>
      </c>
      <c r="W249" s="109">
        <f t="shared" si="37"/>
        <v>0</v>
      </c>
    </row>
    <row r="250" spans="1:23" ht="12.75">
      <c r="A250" s="170" t="s">
        <v>294</v>
      </c>
      <c r="B250" s="44"/>
      <c r="C250" s="16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71">
        <f t="shared" si="34"/>
        <v>0</v>
      </c>
      <c r="U250" s="172">
        <f t="shared" si="35"/>
        <v>0</v>
      </c>
      <c r="V250" s="31">
        <f t="shared" si="36"/>
        <v>-997.2101959975321</v>
      </c>
      <c r="W250" s="109">
        <f t="shared" si="37"/>
        <v>0</v>
      </c>
    </row>
    <row r="251" spans="1:23" ht="12.75">
      <c r="A251" s="170" t="s">
        <v>295</v>
      </c>
      <c r="B251" s="44"/>
      <c r="C251" s="16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171">
        <f t="shared" si="34"/>
        <v>0</v>
      </c>
      <c r="U251" s="172">
        <f t="shared" si="35"/>
        <v>0</v>
      </c>
      <c r="V251" s="31">
        <f t="shared" si="36"/>
        <v>-997.2101959975321</v>
      </c>
      <c r="W251" s="109">
        <f t="shared" si="37"/>
        <v>0</v>
      </c>
    </row>
    <row r="252" spans="1:23" ht="12.75">
      <c r="A252" s="170" t="s">
        <v>296</v>
      </c>
      <c r="B252" s="44"/>
      <c r="C252" s="166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171">
        <f t="shared" si="34"/>
        <v>0</v>
      </c>
      <c r="U252" s="172">
        <f t="shared" si="35"/>
        <v>0</v>
      </c>
      <c r="V252" s="31">
        <f t="shared" si="36"/>
        <v>-997.2101959975321</v>
      </c>
      <c r="W252" s="109">
        <f t="shared" si="37"/>
        <v>0</v>
      </c>
    </row>
    <row r="253" spans="1:23" ht="12.75">
      <c r="A253" s="170" t="s">
        <v>297</v>
      </c>
      <c r="B253" s="44"/>
      <c r="C253" s="166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171">
        <f t="shared" si="34"/>
        <v>0</v>
      </c>
      <c r="U253" s="172">
        <f t="shared" si="35"/>
        <v>0</v>
      </c>
      <c r="V253" s="31">
        <f t="shared" si="36"/>
        <v>-997.2101959975321</v>
      </c>
      <c r="W253" s="109">
        <f t="shared" si="37"/>
        <v>0</v>
      </c>
    </row>
    <row r="254" spans="1:23" ht="12.75">
      <c r="A254" s="170" t="s">
        <v>298</v>
      </c>
      <c r="B254" s="44"/>
      <c r="C254" s="166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171">
        <f t="shared" si="34"/>
        <v>0</v>
      </c>
      <c r="U254" s="172">
        <f t="shared" si="35"/>
        <v>0</v>
      </c>
      <c r="V254" s="31">
        <f t="shared" si="36"/>
        <v>-997.2101959975321</v>
      </c>
      <c r="W254" s="109">
        <f t="shared" si="37"/>
        <v>0</v>
      </c>
    </row>
    <row r="255" spans="1:23" ht="12.75">
      <c r="A255" s="170" t="s">
        <v>299</v>
      </c>
      <c r="B255" s="44"/>
      <c r="C255" s="166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171">
        <f t="shared" si="34"/>
        <v>0</v>
      </c>
      <c r="U255" s="172">
        <f t="shared" si="35"/>
        <v>0</v>
      </c>
      <c r="V255" s="31">
        <f t="shared" si="36"/>
        <v>-997.2101959975321</v>
      </c>
      <c r="W255" s="109">
        <f t="shared" si="37"/>
        <v>0</v>
      </c>
    </row>
    <row r="256" spans="1:23" ht="12.75">
      <c r="A256" s="170" t="s">
        <v>300</v>
      </c>
      <c r="B256" s="44"/>
      <c r="C256" s="166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171">
        <f t="shared" si="34"/>
        <v>0</v>
      </c>
      <c r="U256" s="172">
        <f t="shared" si="35"/>
        <v>0</v>
      </c>
      <c r="V256" s="31">
        <f t="shared" si="36"/>
        <v>-997.2101959975321</v>
      </c>
      <c r="W256" s="109">
        <f t="shared" si="37"/>
        <v>0</v>
      </c>
    </row>
    <row r="257" spans="1:23" ht="12.75">
      <c r="A257" s="170" t="s">
        <v>301</v>
      </c>
      <c r="B257" s="44"/>
      <c r="C257" s="166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171">
        <f t="shared" si="34"/>
        <v>0</v>
      </c>
      <c r="U257" s="172">
        <f t="shared" si="35"/>
        <v>0</v>
      </c>
      <c r="V257" s="31">
        <f t="shared" si="36"/>
        <v>-997.2101959975321</v>
      </c>
      <c r="W257" s="109">
        <f t="shared" si="37"/>
        <v>0</v>
      </c>
    </row>
    <row r="258" spans="1:23" ht="12.75">
      <c r="A258" s="170" t="s">
        <v>302</v>
      </c>
      <c r="B258" s="44"/>
      <c r="C258" s="166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171">
        <f t="shared" si="34"/>
        <v>0</v>
      </c>
      <c r="U258" s="172">
        <f t="shared" si="35"/>
        <v>0</v>
      </c>
      <c r="V258" s="31">
        <f t="shared" si="36"/>
        <v>-997.2101959975321</v>
      </c>
      <c r="W258" s="109">
        <f t="shared" si="37"/>
        <v>0</v>
      </c>
    </row>
    <row r="259" spans="1:23" ht="12.75">
      <c r="A259" s="170" t="s">
        <v>303</v>
      </c>
      <c r="B259" s="44"/>
      <c r="C259" s="166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171">
        <f t="shared" si="34"/>
        <v>0</v>
      </c>
      <c r="U259" s="172">
        <f t="shared" si="35"/>
        <v>0</v>
      </c>
      <c r="V259" s="31">
        <f t="shared" si="36"/>
        <v>-997.2101959975321</v>
      </c>
      <c r="W259" s="109">
        <f t="shared" si="37"/>
        <v>0</v>
      </c>
    </row>
    <row r="260" spans="1:23" ht="12.75">
      <c r="A260" s="170" t="s">
        <v>304</v>
      </c>
      <c r="B260" s="44"/>
      <c r="C260" s="166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171">
        <f t="shared" si="34"/>
        <v>0</v>
      </c>
      <c r="U260" s="172">
        <f t="shared" si="35"/>
        <v>0</v>
      </c>
      <c r="V260" s="31">
        <f t="shared" si="36"/>
        <v>-997.2101959975321</v>
      </c>
      <c r="W260" s="109">
        <f t="shared" si="37"/>
        <v>0</v>
      </c>
    </row>
    <row r="261" spans="1:23" ht="12.75">
      <c r="A261" s="170" t="s">
        <v>305</v>
      </c>
      <c r="B261" s="44"/>
      <c r="C261" s="166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171">
        <f t="shared" si="34"/>
        <v>0</v>
      </c>
      <c r="U261" s="172">
        <f t="shared" si="35"/>
        <v>0</v>
      </c>
      <c r="V261" s="31">
        <f t="shared" si="36"/>
        <v>-997.2101959975321</v>
      </c>
      <c r="W261" s="109">
        <f t="shared" si="37"/>
        <v>0</v>
      </c>
    </row>
    <row r="262" spans="1:23" ht="12.75">
      <c r="A262" s="170" t="s">
        <v>306</v>
      </c>
      <c r="B262" s="44"/>
      <c r="C262" s="166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171">
        <f t="shared" si="34"/>
        <v>0</v>
      </c>
      <c r="U262" s="172">
        <f t="shared" si="35"/>
        <v>0</v>
      </c>
      <c r="V262" s="31">
        <f t="shared" si="36"/>
        <v>-997.2101959975321</v>
      </c>
      <c r="W262" s="109">
        <f t="shared" si="37"/>
        <v>0</v>
      </c>
    </row>
    <row r="263" spans="1:23" ht="12.75">
      <c r="A263" s="170" t="s">
        <v>307</v>
      </c>
      <c r="B263" s="44"/>
      <c r="C263" s="166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171">
        <f t="shared" si="34"/>
        <v>0</v>
      </c>
      <c r="U263" s="172">
        <f t="shared" si="35"/>
        <v>0</v>
      </c>
      <c r="V263" s="31">
        <f t="shared" si="36"/>
        <v>-997.2101959975321</v>
      </c>
      <c r="W263" s="109">
        <f t="shared" si="37"/>
        <v>0</v>
      </c>
    </row>
    <row r="264" spans="1:23" ht="12.75">
      <c r="A264" s="170" t="s">
        <v>308</v>
      </c>
      <c r="B264" s="44"/>
      <c r="C264" s="166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171">
        <f t="shared" si="34"/>
        <v>0</v>
      </c>
      <c r="U264" s="172">
        <f t="shared" si="35"/>
        <v>0</v>
      </c>
      <c r="V264" s="31">
        <f t="shared" si="36"/>
        <v>-997.2101959975321</v>
      </c>
      <c r="W264" s="109">
        <f t="shared" si="37"/>
        <v>0</v>
      </c>
    </row>
    <row r="265" spans="1:23" ht="12.75">
      <c r="A265" s="170" t="s">
        <v>309</v>
      </c>
      <c r="B265" s="44"/>
      <c r="C265" s="166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171">
        <f t="shared" si="34"/>
        <v>0</v>
      </c>
      <c r="U265" s="172">
        <f t="shared" si="35"/>
        <v>0</v>
      </c>
      <c r="V265" s="31">
        <f t="shared" si="36"/>
        <v>-997.2101959975321</v>
      </c>
      <c r="W265" s="109">
        <f t="shared" si="37"/>
        <v>0</v>
      </c>
    </row>
    <row r="266" spans="1:23" ht="12.75">
      <c r="A266" s="170" t="s">
        <v>310</v>
      </c>
      <c r="B266" s="44"/>
      <c r="C266" s="166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171">
        <f aca="true" t="shared" si="38" ref="T266:T304">SUM(D266:S266)</f>
        <v>0</v>
      </c>
      <c r="U266" s="172">
        <f aca="true" t="shared" si="39" ref="U266:U304">COUNTA(D266:S266)</f>
        <v>0</v>
      </c>
      <c r="V266" s="31">
        <f aca="true" t="shared" si="40" ref="V266:V304">T266-$T$5</f>
        <v>-997.2101959975321</v>
      </c>
      <c r="W266" s="109">
        <f aca="true" t="shared" si="41" ref="W266:W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3" ht="12.75">
      <c r="A267" s="170" t="s">
        <v>312</v>
      </c>
      <c r="B267" s="44"/>
      <c r="C267" s="166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171">
        <f t="shared" si="38"/>
        <v>0</v>
      </c>
      <c r="U267" s="172">
        <f t="shared" si="39"/>
        <v>0</v>
      </c>
      <c r="V267" s="31">
        <f t="shared" si="40"/>
        <v>-997.2101959975321</v>
      </c>
      <c r="W267" s="109">
        <f t="shared" si="41"/>
        <v>0</v>
      </c>
    </row>
    <row r="268" spans="1:23" ht="12.75">
      <c r="A268" s="170" t="s">
        <v>313</v>
      </c>
      <c r="B268" s="44"/>
      <c r="C268" s="166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171">
        <f t="shared" si="38"/>
        <v>0</v>
      </c>
      <c r="U268" s="172">
        <f t="shared" si="39"/>
        <v>0</v>
      </c>
      <c r="V268" s="31">
        <f t="shared" si="40"/>
        <v>-997.2101959975321</v>
      </c>
      <c r="W268" s="109">
        <f t="shared" si="41"/>
        <v>0</v>
      </c>
    </row>
    <row r="269" spans="1:23" ht="12.75">
      <c r="A269" s="170" t="s">
        <v>314</v>
      </c>
      <c r="B269" s="44"/>
      <c r="C269" s="166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171">
        <f t="shared" si="38"/>
        <v>0</v>
      </c>
      <c r="U269" s="172">
        <f t="shared" si="39"/>
        <v>0</v>
      </c>
      <c r="V269" s="31">
        <f t="shared" si="40"/>
        <v>-997.2101959975321</v>
      </c>
      <c r="W269" s="109">
        <f t="shared" si="41"/>
        <v>0</v>
      </c>
    </row>
    <row r="270" spans="1:23" ht="12.75">
      <c r="A270" s="170" t="s">
        <v>315</v>
      </c>
      <c r="B270" s="44"/>
      <c r="C270" s="166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71">
        <f t="shared" si="38"/>
        <v>0</v>
      </c>
      <c r="U270" s="172">
        <f t="shared" si="39"/>
        <v>0</v>
      </c>
      <c r="V270" s="31">
        <f t="shared" si="40"/>
        <v>-997.2101959975321</v>
      </c>
      <c r="W270" s="109">
        <f t="shared" si="41"/>
        <v>0</v>
      </c>
    </row>
    <row r="271" spans="1:23" ht="12.75">
      <c r="A271" s="170" t="s">
        <v>316</v>
      </c>
      <c r="B271" s="44"/>
      <c r="C271" s="166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71">
        <f t="shared" si="38"/>
        <v>0</v>
      </c>
      <c r="U271" s="172">
        <f t="shared" si="39"/>
        <v>0</v>
      </c>
      <c r="V271" s="31">
        <f t="shared" si="40"/>
        <v>-997.2101959975321</v>
      </c>
      <c r="W271" s="109">
        <f t="shared" si="41"/>
        <v>0</v>
      </c>
    </row>
    <row r="272" spans="1:23" ht="12.75">
      <c r="A272" s="170" t="s">
        <v>317</v>
      </c>
      <c r="B272" s="44"/>
      <c r="C272" s="166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171">
        <f t="shared" si="38"/>
        <v>0</v>
      </c>
      <c r="U272" s="172">
        <f t="shared" si="39"/>
        <v>0</v>
      </c>
      <c r="V272" s="31">
        <f t="shared" si="40"/>
        <v>-997.2101959975321</v>
      </c>
      <c r="W272" s="109">
        <f t="shared" si="41"/>
        <v>0</v>
      </c>
    </row>
    <row r="273" spans="1:23" ht="12.75">
      <c r="A273" s="170" t="s">
        <v>318</v>
      </c>
      <c r="B273" s="44"/>
      <c r="C273" s="166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171">
        <f t="shared" si="38"/>
        <v>0</v>
      </c>
      <c r="U273" s="172">
        <f t="shared" si="39"/>
        <v>0</v>
      </c>
      <c r="V273" s="31">
        <f t="shared" si="40"/>
        <v>-997.2101959975321</v>
      </c>
      <c r="W273" s="109">
        <f t="shared" si="41"/>
        <v>0</v>
      </c>
    </row>
    <row r="274" spans="1:23" ht="12.75">
      <c r="A274" s="170" t="s">
        <v>319</v>
      </c>
      <c r="B274" s="44"/>
      <c r="C274" s="166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171">
        <f t="shared" si="38"/>
        <v>0</v>
      </c>
      <c r="U274" s="172">
        <f t="shared" si="39"/>
        <v>0</v>
      </c>
      <c r="V274" s="31">
        <f t="shared" si="40"/>
        <v>-997.2101959975321</v>
      </c>
      <c r="W274" s="109">
        <f t="shared" si="41"/>
        <v>0</v>
      </c>
    </row>
    <row r="275" spans="1:23" ht="12.75">
      <c r="A275" s="170" t="s">
        <v>320</v>
      </c>
      <c r="B275" s="44"/>
      <c r="C275" s="166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71">
        <f t="shared" si="38"/>
        <v>0</v>
      </c>
      <c r="U275" s="172">
        <f t="shared" si="39"/>
        <v>0</v>
      </c>
      <c r="V275" s="31">
        <f t="shared" si="40"/>
        <v>-997.2101959975321</v>
      </c>
      <c r="W275" s="109">
        <f t="shared" si="41"/>
        <v>0</v>
      </c>
    </row>
    <row r="276" spans="1:23" ht="12.75">
      <c r="A276" s="170" t="s">
        <v>321</v>
      </c>
      <c r="B276" s="44"/>
      <c r="C276" s="166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71">
        <f t="shared" si="38"/>
        <v>0</v>
      </c>
      <c r="U276" s="172">
        <f t="shared" si="39"/>
        <v>0</v>
      </c>
      <c r="V276" s="31">
        <f t="shared" si="40"/>
        <v>-997.2101959975321</v>
      </c>
      <c r="W276" s="109">
        <f t="shared" si="41"/>
        <v>0</v>
      </c>
    </row>
    <row r="277" spans="1:23" ht="12.75">
      <c r="A277" s="170" t="s">
        <v>322</v>
      </c>
      <c r="B277" s="44"/>
      <c r="C277" s="166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171">
        <f t="shared" si="38"/>
        <v>0</v>
      </c>
      <c r="U277" s="172">
        <f t="shared" si="39"/>
        <v>0</v>
      </c>
      <c r="V277" s="31">
        <f t="shared" si="40"/>
        <v>-997.2101959975321</v>
      </c>
      <c r="W277" s="109">
        <f t="shared" si="41"/>
        <v>0</v>
      </c>
    </row>
    <row r="278" spans="1:23" ht="12.75">
      <c r="A278" s="170" t="s">
        <v>323</v>
      </c>
      <c r="B278" s="44"/>
      <c r="C278" s="166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171">
        <f t="shared" si="38"/>
        <v>0</v>
      </c>
      <c r="U278" s="172">
        <f t="shared" si="39"/>
        <v>0</v>
      </c>
      <c r="V278" s="31">
        <f t="shared" si="40"/>
        <v>-997.2101959975321</v>
      </c>
      <c r="W278" s="109">
        <f t="shared" si="41"/>
        <v>0</v>
      </c>
    </row>
    <row r="279" spans="1:23" ht="12.75">
      <c r="A279" s="170" t="s">
        <v>324</v>
      </c>
      <c r="B279" s="44"/>
      <c r="C279" s="166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171">
        <f t="shared" si="38"/>
        <v>0</v>
      </c>
      <c r="U279" s="172">
        <f t="shared" si="39"/>
        <v>0</v>
      </c>
      <c r="V279" s="31">
        <f t="shared" si="40"/>
        <v>-997.2101959975321</v>
      </c>
      <c r="W279" s="109">
        <f t="shared" si="41"/>
        <v>0</v>
      </c>
    </row>
    <row r="280" spans="1:23" ht="12.75">
      <c r="A280" s="170" t="s">
        <v>325</v>
      </c>
      <c r="B280" s="44"/>
      <c r="C280" s="166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171">
        <f t="shared" si="38"/>
        <v>0</v>
      </c>
      <c r="U280" s="172">
        <f t="shared" si="39"/>
        <v>0</v>
      </c>
      <c r="V280" s="31">
        <f t="shared" si="40"/>
        <v>-997.2101959975321</v>
      </c>
      <c r="W280" s="109">
        <f t="shared" si="41"/>
        <v>0</v>
      </c>
    </row>
    <row r="281" spans="1:23" ht="12.75">
      <c r="A281" s="170" t="s">
        <v>326</v>
      </c>
      <c r="B281" s="44"/>
      <c r="C281" s="166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171">
        <f t="shared" si="38"/>
        <v>0</v>
      </c>
      <c r="U281" s="172">
        <f t="shared" si="39"/>
        <v>0</v>
      </c>
      <c r="V281" s="31">
        <f t="shared" si="40"/>
        <v>-997.2101959975321</v>
      </c>
      <c r="W281" s="109">
        <f t="shared" si="41"/>
        <v>0</v>
      </c>
    </row>
    <row r="282" spans="1:23" ht="12.75">
      <c r="A282" s="170" t="s">
        <v>327</v>
      </c>
      <c r="B282" s="44"/>
      <c r="C282" s="166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71">
        <f t="shared" si="38"/>
        <v>0</v>
      </c>
      <c r="U282" s="172">
        <f t="shared" si="39"/>
        <v>0</v>
      </c>
      <c r="V282" s="31">
        <f t="shared" si="40"/>
        <v>-997.2101959975321</v>
      </c>
      <c r="W282" s="109">
        <f t="shared" si="41"/>
        <v>0</v>
      </c>
    </row>
    <row r="283" spans="1:23" ht="12.75">
      <c r="A283" s="170" t="s">
        <v>328</v>
      </c>
      <c r="B283" s="44"/>
      <c r="C283" s="166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71">
        <f t="shared" si="38"/>
        <v>0</v>
      </c>
      <c r="U283" s="172">
        <f t="shared" si="39"/>
        <v>0</v>
      </c>
      <c r="V283" s="31">
        <f t="shared" si="40"/>
        <v>-997.2101959975321</v>
      </c>
      <c r="W283" s="109">
        <f t="shared" si="41"/>
        <v>0</v>
      </c>
    </row>
    <row r="284" spans="1:23" ht="12.75">
      <c r="A284" s="170" t="s">
        <v>329</v>
      </c>
      <c r="B284" s="44"/>
      <c r="C284" s="166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171">
        <f t="shared" si="38"/>
        <v>0</v>
      </c>
      <c r="U284" s="172">
        <f t="shared" si="39"/>
        <v>0</v>
      </c>
      <c r="V284" s="31">
        <f t="shared" si="40"/>
        <v>-997.2101959975321</v>
      </c>
      <c r="W284" s="109">
        <f t="shared" si="41"/>
        <v>0</v>
      </c>
    </row>
    <row r="285" spans="1:23" ht="12.75">
      <c r="A285" s="170" t="s">
        <v>330</v>
      </c>
      <c r="B285" s="44"/>
      <c r="C285" s="166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171">
        <f t="shared" si="38"/>
        <v>0</v>
      </c>
      <c r="U285" s="172">
        <f t="shared" si="39"/>
        <v>0</v>
      </c>
      <c r="V285" s="31">
        <f t="shared" si="40"/>
        <v>-997.2101959975321</v>
      </c>
      <c r="W285" s="109">
        <f t="shared" si="41"/>
        <v>0</v>
      </c>
    </row>
    <row r="286" spans="1:23" ht="12.75">
      <c r="A286" s="170" t="s">
        <v>331</v>
      </c>
      <c r="B286" s="44"/>
      <c r="C286" s="166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171">
        <f t="shared" si="38"/>
        <v>0</v>
      </c>
      <c r="U286" s="172">
        <f t="shared" si="39"/>
        <v>0</v>
      </c>
      <c r="V286" s="31">
        <f t="shared" si="40"/>
        <v>-997.2101959975321</v>
      </c>
      <c r="W286" s="109">
        <f t="shared" si="41"/>
        <v>0</v>
      </c>
    </row>
    <row r="287" spans="1:23" ht="12.75">
      <c r="A287" s="170" t="s">
        <v>332</v>
      </c>
      <c r="B287" s="44"/>
      <c r="C287" s="166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171">
        <f t="shared" si="38"/>
        <v>0</v>
      </c>
      <c r="U287" s="172">
        <f t="shared" si="39"/>
        <v>0</v>
      </c>
      <c r="V287" s="31">
        <f t="shared" si="40"/>
        <v>-997.2101959975321</v>
      </c>
      <c r="W287" s="109">
        <f t="shared" si="41"/>
        <v>0</v>
      </c>
    </row>
    <row r="288" spans="1:23" ht="12.75">
      <c r="A288" s="170" t="s">
        <v>333</v>
      </c>
      <c r="B288" s="44"/>
      <c r="C288" s="166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171">
        <f t="shared" si="38"/>
        <v>0</v>
      </c>
      <c r="U288" s="172">
        <f t="shared" si="39"/>
        <v>0</v>
      </c>
      <c r="V288" s="31">
        <f t="shared" si="40"/>
        <v>-997.2101959975321</v>
      </c>
      <c r="W288" s="109">
        <f t="shared" si="41"/>
        <v>0</v>
      </c>
    </row>
    <row r="289" spans="1:23" ht="12.75">
      <c r="A289" s="170" t="s">
        <v>334</v>
      </c>
      <c r="B289" s="44"/>
      <c r="C289" s="166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171">
        <f t="shared" si="38"/>
        <v>0</v>
      </c>
      <c r="U289" s="172">
        <f t="shared" si="39"/>
        <v>0</v>
      </c>
      <c r="V289" s="31">
        <f t="shared" si="40"/>
        <v>-997.2101959975321</v>
      </c>
      <c r="W289" s="109">
        <f t="shared" si="41"/>
        <v>0</v>
      </c>
    </row>
    <row r="290" spans="1:23" ht="12.75">
      <c r="A290" s="170" t="s">
        <v>335</v>
      </c>
      <c r="B290" s="44"/>
      <c r="C290" s="166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71">
        <f t="shared" si="38"/>
        <v>0</v>
      </c>
      <c r="U290" s="172">
        <f t="shared" si="39"/>
        <v>0</v>
      </c>
      <c r="V290" s="31">
        <f t="shared" si="40"/>
        <v>-997.2101959975321</v>
      </c>
      <c r="W290" s="109">
        <f t="shared" si="41"/>
        <v>0</v>
      </c>
    </row>
    <row r="291" spans="1:23" ht="12.75">
      <c r="A291" s="170" t="s">
        <v>343</v>
      </c>
      <c r="B291" s="44"/>
      <c r="C291" s="166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71">
        <f t="shared" si="38"/>
        <v>0</v>
      </c>
      <c r="U291" s="172">
        <f t="shared" si="39"/>
        <v>0</v>
      </c>
      <c r="V291" s="31">
        <f t="shared" si="40"/>
        <v>-997.2101959975321</v>
      </c>
      <c r="W291" s="109">
        <f t="shared" si="41"/>
        <v>0</v>
      </c>
    </row>
    <row r="292" spans="1:23" ht="12.75">
      <c r="A292" s="170" t="s">
        <v>344</v>
      </c>
      <c r="B292" s="44"/>
      <c r="C292" s="166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71">
        <f t="shared" si="38"/>
        <v>0</v>
      </c>
      <c r="U292" s="172">
        <f t="shared" si="39"/>
        <v>0</v>
      </c>
      <c r="V292" s="31">
        <f t="shared" si="40"/>
        <v>-997.2101959975321</v>
      </c>
      <c r="W292" s="109">
        <f t="shared" si="41"/>
        <v>0</v>
      </c>
    </row>
    <row r="293" spans="1:23" ht="12.75">
      <c r="A293" s="170" t="s">
        <v>345</v>
      </c>
      <c r="B293" s="44"/>
      <c r="C293" s="166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171">
        <f t="shared" si="38"/>
        <v>0</v>
      </c>
      <c r="U293" s="172">
        <f t="shared" si="39"/>
        <v>0</v>
      </c>
      <c r="V293" s="31">
        <f t="shared" si="40"/>
        <v>-997.2101959975321</v>
      </c>
      <c r="W293" s="109">
        <f t="shared" si="41"/>
        <v>0</v>
      </c>
    </row>
    <row r="294" spans="1:23" ht="12.75">
      <c r="A294" s="170" t="s">
        <v>346</v>
      </c>
      <c r="B294" s="44"/>
      <c r="C294" s="166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171">
        <f t="shared" si="38"/>
        <v>0</v>
      </c>
      <c r="U294" s="172">
        <f t="shared" si="39"/>
        <v>0</v>
      </c>
      <c r="V294" s="31">
        <f t="shared" si="40"/>
        <v>-997.2101959975321</v>
      </c>
      <c r="W294" s="109">
        <f t="shared" si="41"/>
        <v>0</v>
      </c>
    </row>
    <row r="295" spans="1:23" ht="12.75">
      <c r="A295" s="170" t="s">
        <v>347</v>
      </c>
      <c r="B295" s="44"/>
      <c r="C295" s="166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171">
        <f t="shared" si="38"/>
        <v>0</v>
      </c>
      <c r="U295" s="172">
        <f t="shared" si="39"/>
        <v>0</v>
      </c>
      <c r="V295" s="31">
        <f t="shared" si="40"/>
        <v>-997.2101959975321</v>
      </c>
      <c r="W295" s="109">
        <f t="shared" si="41"/>
        <v>0</v>
      </c>
    </row>
    <row r="296" spans="1:23" ht="12.75">
      <c r="A296" s="170" t="s">
        <v>348</v>
      </c>
      <c r="B296" s="44"/>
      <c r="C296" s="166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171">
        <f t="shared" si="38"/>
        <v>0</v>
      </c>
      <c r="U296" s="172">
        <f t="shared" si="39"/>
        <v>0</v>
      </c>
      <c r="V296" s="31">
        <f t="shared" si="40"/>
        <v>-997.2101959975321</v>
      </c>
      <c r="W296" s="109">
        <f t="shared" si="41"/>
        <v>0</v>
      </c>
    </row>
    <row r="297" spans="1:23" ht="12.75">
      <c r="A297" s="170" t="s">
        <v>349</v>
      </c>
      <c r="B297" s="44"/>
      <c r="C297" s="166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171">
        <f t="shared" si="38"/>
        <v>0</v>
      </c>
      <c r="U297" s="172">
        <f t="shared" si="39"/>
        <v>0</v>
      </c>
      <c r="V297" s="31">
        <f t="shared" si="40"/>
        <v>-997.2101959975321</v>
      </c>
      <c r="W297" s="109">
        <f t="shared" si="41"/>
        <v>0</v>
      </c>
    </row>
    <row r="298" spans="1:23" ht="12.75">
      <c r="A298" s="170" t="s">
        <v>350</v>
      </c>
      <c r="B298" s="44"/>
      <c r="C298" s="166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171">
        <f t="shared" si="38"/>
        <v>0</v>
      </c>
      <c r="U298" s="172">
        <f t="shared" si="39"/>
        <v>0</v>
      </c>
      <c r="V298" s="31">
        <f t="shared" si="40"/>
        <v>-997.2101959975321</v>
      </c>
      <c r="W298" s="109">
        <f t="shared" si="41"/>
        <v>0</v>
      </c>
    </row>
    <row r="299" spans="1:23" ht="12.75">
      <c r="A299" s="170" t="s">
        <v>351</v>
      </c>
      <c r="B299" s="44"/>
      <c r="C299" s="166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171">
        <f t="shared" si="38"/>
        <v>0</v>
      </c>
      <c r="U299" s="172">
        <f t="shared" si="39"/>
        <v>0</v>
      </c>
      <c r="V299" s="31">
        <f t="shared" si="40"/>
        <v>-997.2101959975321</v>
      </c>
      <c r="W299" s="109">
        <f t="shared" si="41"/>
        <v>0</v>
      </c>
    </row>
    <row r="300" spans="1:23" ht="12.75">
      <c r="A300" s="170" t="s">
        <v>352</v>
      </c>
      <c r="B300" s="44"/>
      <c r="C300" s="166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171">
        <f t="shared" si="38"/>
        <v>0</v>
      </c>
      <c r="U300" s="172">
        <f t="shared" si="39"/>
        <v>0</v>
      </c>
      <c r="V300" s="31">
        <f t="shared" si="40"/>
        <v>-997.2101959975321</v>
      </c>
      <c r="W300" s="109">
        <f t="shared" si="41"/>
        <v>0</v>
      </c>
    </row>
    <row r="301" spans="1:23" ht="12.75">
      <c r="A301" s="170" t="s">
        <v>353</v>
      </c>
      <c r="B301" s="44"/>
      <c r="C301" s="166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171">
        <f t="shared" si="38"/>
        <v>0</v>
      </c>
      <c r="U301" s="172">
        <f t="shared" si="39"/>
        <v>0</v>
      </c>
      <c r="V301" s="31">
        <f t="shared" si="40"/>
        <v>-997.2101959975321</v>
      </c>
      <c r="W301" s="109">
        <f t="shared" si="41"/>
        <v>0</v>
      </c>
    </row>
    <row r="302" spans="1:23" ht="12.75">
      <c r="A302" s="170" t="s">
        <v>354</v>
      </c>
      <c r="B302" s="44"/>
      <c r="C302" s="166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171">
        <f t="shared" si="38"/>
        <v>0</v>
      </c>
      <c r="U302" s="172">
        <f t="shared" si="39"/>
        <v>0</v>
      </c>
      <c r="V302" s="31">
        <f t="shared" si="40"/>
        <v>-997.2101959975321</v>
      </c>
      <c r="W302" s="109">
        <f t="shared" si="41"/>
        <v>0</v>
      </c>
    </row>
    <row r="303" spans="1:23" ht="12.75">
      <c r="A303" s="170" t="s">
        <v>355</v>
      </c>
      <c r="B303" s="44"/>
      <c r="C303" s="166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171">
        <f t="shared" si="38"/>
        <v>0</v>
      </c>
      <c r="U303" s="172">
        <f t="shared" si="39"/>
        <v>0</v>
      </c>
      <c r="V303" s="31">
        <f t="shared" si="40"/>
        <v>-997.2101959975321</v>
      </c>
      <c r="W303" s="109">
        <f t="shared" si="41"/>
        <v>0</v>
      </c>
    </row>
    <row r="304" spans="1:23" ht="12.75">
      <c r="A304" s="170" t="s">
        <v>356</v>
      </c>
      <c r="B304" s="44"/>
      <c r="C304" s="166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171">
        <f t="shared" si="38"/>
        <v>0</v>
      </c>
      <c r="U304" s="172">
        <f t="shared" si="39"/>
        <v>0</v>
      </c>
      <c r="V304" s="31">
        <f t="shared" si="40"/>
        <v>-997.2101959975321</v>
      </c>
      <c r="W304" s="109">
        <f t="shared" si="41"/>
        <v>0</v>
      </c>
    </row>
  </sheetData>
  <sheetProtection selectLockedCells="1" selectUnlockedCells="1"/>
  <mergeCells count="7">
    <mergeCell ref="A1:W1"/>
    <mergeCell ref="A3:B4"/>
    <mergeCell ref="W2:W4"/>
    <mergeCell ref="T2:T4"/>
    <mergeCell ref="U2:U4"/>
    <mergeCell ref="V2:V4"/>
    <mergeCell ref="C2:C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Q2:S2 D2:P2 T5:W1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76" t="s">
        <v>835</v>
      </c>
      <c r="B1" s="276"/>
      <c r="C1" s="276"/>
      <c r="D1" s="276"/>
      <c r="E1" s="276"/>
      <c r="F1" s="276"/>
    </row>
    <row r="2" ht="12.75" customHeight="1"/>
    <row r="3" spans="1:6" ht="12.75" customHeight="1">
      <c r="A3" s="116"/>
      <c r="B3" s="116"/>
      <c r="C3" s="118"/>
      <c r="E3" s="117" t="s">
        <v>13</v>
      </c>
      <c r="F3" s="118"/>
    </row>
    <row r="4" spans="2:6" ht="12.75" customHeight="1">
      <c r="B4" s="116" t="s">
        <v>14</v>
      </c>
      <c r="C4" s="184" t="s">
        <v>15</v>
      </c>
      <c r="D4" s="185"/>
      <c r="E4" s="117">
        <v>5</v>
      </c>
      <c r="F4" s="118"/>
    </row>
    <row r="5" spans="2:6" ht="12.75" customHeight="1">
      <c r="B5" s="116" t="s">
        <v>16</v>
      </c>
      <c r="C5" s="189" t="s">
        <v>834</v>
      </c>
      <c r="D5" s="162"/>
      <c r="E5" s="118"/>
      <c r="F5" s="118"/>
    </row>
    <row r="6" spans="2:6" ht="12.75" customHeight="1">
      <c r="B6" s="116" t="s">
        <v>17</v>
      </c>
      <c r="C6" s="277" t="s">
        <v>18</v>
      </c>
      <c r="D6" s="277"/>
      <c r="E6" s="277"/>
      <c r="F6" s="116"/>
    </row>
    <row r="7" spans="2:6" ht="12.75" customHeight="1" thickBot="1">
      <c r="B7" s="181" t="s">
        <v>19</v>
      </c>
      <c r="C7" s="120">
        <f>COUNTA(B9:B158)</f>
        <v>52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 customHeight="1">
      <c r="A9" s="36" t="s">
        <v>49</v>
      </c>
      <c r="B9" s="158" t="s">
        <v>668</v>
      </c>
      <c r="C9" s="220">
        <v>0.0003188657407407407</v>
      </c>
      <c r="D9" s="106">
        <f aca="true" t="shared" si="0" ref="D9:D40">(C$9/C9)*100</f>
        <v>100</v>
      </c>
      <c r="E9" s="38">
        <f>D9+E$4</f>
        <v>105</v>
      </c>
      <c r="F9" s="168">
        <f aca="true" t="shared" si="1" ref="F9:F58">C9-C$9</f>
        <v>0</v>
      </c>
    </row>
    <row r="10" spans="1:6" ht="12.75" customHeight="1">
      <c r="A10" s="36" t="s">
        <v>50</v>
      </c>
      <c r="B10" s="236" t="s">
        <v>836</v>
      </c>
      <c r="C10" s="219">
        <v>0.00033865740740740747</v>
      </c>
      <c r="D10" s="105">
        <f t="shared" si="0"/>
        <v>94.15584415584412</v>
      </c>
      <c r="E10" s="38">
        <f aca="true" t="shared" si="2" ref="E10:E58">D10+E$4</f>
        <v>99.15584415584412</v>
      </c>
      <c r="F10" s="168">
        <f t="shared" si="1"/>
        <v>1.9791666666666764E-05</v>
      </c>
    </row>
    <row r="11" spans="1:6" ht="12.75" customHeight="1">
      <c r="A11" s="36" t="s">
        <v>51</v>
      </c>
      <c r="B11" s="157" t="s">
        <v>730</v>
      </c>
      <c r="C11" s="219">
        <v>0.00035821759259259265</v>
      </c>
      <c r="D11" s="105">
        <f t="shared" si="0"/>
        <v>89.01453957996766</v>
      </c>
      <c r="E11" s="38">
        <f t="shared" si="2"/>
        <v>94.01453957996766</v>
      </c>
      <c r="F11" s="168">
        <f t="shared" si="1"/>
        <v>3.935185185185194E-05</v>
      </c>
    </row>
    <row r="12" spans="1:6" ht="12.75" customHeight="1">
      <c r="A12" s="36" t="s">
        <v>52</v>
      </c>
      <c r="B12" s="157" t="s">
        <v>837</v>
      </c>
      <c r="C12" s="219">
        <v>0.0003655092592592592</v>
      </c>
      <c r="D12" s="105">
        <f t="shared" si="0"/>
        <v>87.23875870804306</v>
      </c>
      <c r="E12" s="38">
        <f t="shared" si="2"/>
        <v>92.23875870804306</v>
      </c>
      <c r="F12" s="168">
        <f t="shared" si="1"/>
        <v>4.664351851851851E-05</v>
      </c>
    </row>
    <row r="13" spans="1:6" ht="12.75" customHeight="1">
      <c r="A13" s="36" t="s">
        <v>53</v>
      </c>
      <c r="B13" s="157" t="s">
        <v>838</v>
      </c>
      <c r="C13" s="219">
        <v>0.000372337962962963</v>
      </c>
      <c r="D13" s="105">
        <f t="shared" si="0"/>
        <v>85.63879390736709</v>
      </c>
      <c r="E13" s="38">
        <f t="shared" si="2"/>
        <v>90.63879390736709</v>
      </c>
      <c r="F13" s="168">
        <f t="shared" si="1"/>
        <v>5.347222222222228E-05</v>
      </c>
    </row>
    <row r="14" spans="1:6" ht="12.75" customHeight="1">
      <c r="A14" s="36" t="s">
        <v>54</v>
      </c>
      <c r="B14" s="157" t="s">
        <v>839</v>
      </c>
      <c r="C14" s="219">
        <v>0.0003793981481481482</v>
      </c>
      <c r="D14" s="105">
        <f t="shared" si="0"/>
        <v>84.04514948139108</v>
      </c>
      <c r="E14" s="38">
        <f t="shared" si="2"/>
        <v>89.04514948139108</v>
      </c>
      <c r="F14" s="168">
        <f t="shared" si="1"/>
        <v>6.0532407407407475E-05</v>
      </c>
    </row>
    <row r="15" spans="1:6" ht="12.75" customHeight="1">
      <c r="A15" s="36" t="s">
        <v>55</v>
      </c>
      <c r="B15" s="157" t="s">
        <v>709</v>
      </c>
      <c r="C15" s="219">
        <v>0.0003802083333333333</v>
      </c>
      <c r="D15" s="105">
        <f t="shared" si="0"/>
        <v>83.86605783866058</v>
      </c>
      <c r="E15" s="38">
        <f t="shared" si="2"/>
        <v>88.86605783866058</v>
      </c>
      <c r="F15" s="168">
        <f t="shared" si="1"/>
        <v>6.13425925925926E-05</v>
      </c>
    </row>
    <row r="16" spans="1:6" ht="12.75" customHeight="1">
      <c r="A16" s="36" t="s">
        <v>56</v>
      </c>
      <c r="B16" s="157" t="s">
        <v>683</v>
      </c>
      <c r="C16" s="219">
        <v>0.0003878472222222222</v>
      </c>
      <c r="D16" s="105">
        <f t="shared" si="0"/>
        <v>82.21426439868695</v>
      </c>
      <c r="E16" s="38">
        <f t="shared" si="2"/>
        <v>87.21426439868695</v>
      </c>
      <c r="F16" s="168">
        <f t="shared" si="1"/>
        <v>6.89814814814815E-05</v>
      </c>
    </row>
    <row r="17" spans="1:6" ht="12.75" customHeight="1">
      <c r="A17" s="36" t="s">
        <v>57</v>
      </c>
      <c r="B17" s="157" t="s">
        <v>840</v>
      </c>
      <c r="C17" s="219">
        <v>0.00039687500000000004</v>
      </c>
      <c r="D17" s="105">
        <f t="shared" si="0"/>
        <v>80.34412365121025</v>
      </c>
      <c r="E17" s="38">
        <f t="shared" si="2"/>
        <v>85.34412365121025</v>
      </c>
      <c r="F17" s="168">
        <f t="shared" si="1"/>
        <v>7.800925925925933E-05</v>
      </c>
    </row>
    <row r="18" spans="1:6" ht="12.75" customHeight="1">
      <c r="A18" s="36" t="s">
        <v>58</v>
      </c>
      <c r="B18" s="157" t="s">
        <v>669</v>
      </c>
      <c r="C18" s="219">
        <v>0.0004042824074074074</v>
      </c>
      <c r="D18" s="105">
        <f t="shared" si="0"/>
        <v>78.87202977383338</v>
      </c>
      <c r="E18" s="38">
        <f t="shared" si="2"/>
        <v>83.87202977383338</v>
      </c>
      <c r="F18" s="168">
        <f t="shared" si="1"/>
        <v>8.541666666666669E-05</v>
      </c>
    </row>
    <row r="19" spans="1:6" ht="12.75" customHeight="1">
      <c r="A19" s="36" t="s">
        <v>59</v>
      </c>
      <c r="B19" s="157" t="s">
        <v>674</v>
      </c>
      <c r="C19" s="219">
        <v>0.0004069444444444444</v>
      </c>
      <c r="D19" s="105">
        <f t="shared" si="0"/>
        <v>78.35608646188851</v>
      </c>
      <c r="E19" s="38">
        <f t="shared" si="2"/>
        <v>83.35608646188851</v>
      </c>
      <c r="F19" s="168">
        <f t="shared" si="1"/>
        <v>8.807870370370371E-05</v>
      </c>
    </row>
    <row r="20" spans="1:6" ht="12.75" customHeight="1">
      <c r="A20" s="33" t="s">
        <v>60</v>
      </c>
      <c r="B20" s="236" t="s">
        <v>841</v>
      </c>
      <c r="C20" s="219">
        <v>0.00040844907407407404</v>
      </c>
      <c r="D20" s="105">
        <f t="shared" si="0"/>
        <v>78.06744120147351</v>
      </c>
      <c r="E20" s="38">
        <f t="shared" si="2"/>
        <v>83.06744120147351</v>
      </c>
      <c r="F20" s="168">
        <f t="shared" si="1"/>
        <v>8.958333333333333E-05</v>
      </c>
    </row>
    <row r="21" spans="1:6" ht="12.75" customHeight="1">
      <c r="A21" s="36" t="s">
        <v>61</v>
      </c>
      <c r="B21" s="158" t="s">
        <v>842</v>
      </c>
      <c r="C21" s="219">
        <v>0.00041053240740740736</v>
      </c>
      <c r="D21" s="106">
        <f t="shared" si="0"/>
        <v>77.67127149703975</v>
      </c>
      <c r="E21" s="38">
        <f t="shared" si="2"/>
        <v>82.67127149703975</v>
      </c>
      <c r="F21" s="168">
        <f t="shared" si="1"/>
        <v>9.166666666666665E-05</v>
      </c>
    </row>
    <row r="22" spans="1:6" ht="12.75" customHeight="1">
      <c r="A22" s="36" t="s">
        <v>62</v>
      </c>
      <c r="B22" s="157" t="s">
        <v>843</v>
      </c>
      <c r="C22" s="219">
        <v>0.00041192129629629635</v>
      </c>
      <c r="D22" s="105">
        <f t="shared" si="0"/>
        <v>77.40938465861194</v>
      </c>
      <c r="E22" s="38">
        <f t="shared" si="2"/>
        <v>82.40938465861194</v>
      </c>
      <c r="F22" s="168">
        <f t="shared" si="1"/>
        <v>9.305555555555564E-05</v>
      </c>
    </row>
    <row r="23" spans="1:6" ht="12.75" customHeight="1">
      <c r="A23" s="36" t="s">
        <v>63</v>
      </c>
      <c r="B23" s="210" t="s">
        <v>794</v>
      </c>
      <c r="C23" s="219">
        <v>0.0004128472222222222</v>
      </c>
      <c r="D23" s="105">
        <f t="shared" si="0"/>
        <v>77.23577235772358</v>
      </c>
      <c r="E23" s="38">
        <f t="shared" si="2"/>
        <v>82.23577235772358</v>
      </c>
      <c r="F23" s="168">
        <f t="shared" si="1"/>
        <v>9.398148148148151E-05</v>
      </c>
    </row>
    <row r="24" spans="1:6" ht="12.75" customHeight="1">
      <c r="A24" s="36" t="s">
        <v>64</v>
      </c>
      <c r="B24" s="157" t="s">
        <v>737</v>
      </c>
      <c r="C24" s="219">
        <v>0.000415162037037037</v>
      </c>
      <c r="D24" s="105">
        <f t="shared" si="0"/>
        <v>76.80512963479231</v>
      </c>
      <c r="E24" s="38">
        <f t="shared" si="2"/>
        <v>81.80512963479231</v>
      </c>
      <c r="F24" s="168">
        <f t="shared" si="1"/>
        <v>9.629629629629631E-05</v>
      </c>
    </row>
    <row r="25" spans="1:6" ht="12.75" customHeight="1">
      <c r="A25" s="36" t="s">
        <v>65</v>
      </c>
      <c r="B25" s="157" t="s">
        <v>844</v>
      </c>
      <c r="C25" s="219">
        <v>0.00042604166666666675</v>
      </c>
      <c r="D25" s="105">
        <f t="shared" si="0"/>
        <v>74.8437924477044</v>
      </c>
      <c r="E25" s="38">
        <f t="shared" si="2"/>
        <v>79.8437924477044</v>
      </c>
      <c r="F25" s="168">
        <f t="shared" si="1"/>
        <v>0.00010717592592592604</v>
      </c>
    </row>
    <row r="26" spans="1:6" ht="12.75" customHeight="1">
      <c r="A26" s="36" t="s">
        <v>66</v>
      </c>
      <c r="B26" s="157" t="s">
        <v>845</v>
      </c>
      <c r="C26" s="219">
        <v>0.00042662037037037034</v>
      </c>
      <c r="D26" s="105">
        <f t="shared" si="0"/>
        <v>74.74226804123711</v>
      </c>
      <c r="E26" s="38">
        <f t="shared" si="2"/>
        <v>79.74226804123711</v>
      </c>
      <c r="F26" s="168">
        <f t="shared" si="1"/>
        <v>0.00010775462962962963</v>
      </c>
    </row>
    <row r="27" spans="1:6" ht="12.75" customHeight="1">
      <c r="A27" s="36" t="s">
        <v>67</v>
      </c>
      <c r="B27" s="157" t="s">
        <v>692</v>
      </c>
      <c r="C27" s="219">
        <v>0.0004274305555555556</v>
      </c>
      <c r="D27" s="105">
        <f t="shared" si="0"/>
        <v>74.60059572163551</v>
      </c>
      <c r="E27" s="38">
        <f t="shared" si="2"/>
        <v>79.60059572163551</v>
      </c>
      <c r="F27" s="168">
        <f t="shared" si="1"/>
        <v>0.00010856481481481492</v>
      </c>
    </row>
    <row r="28" spans="1:6" ht="12.75" customHeight="1">
      <c r="A28" s="36" t="s">
        <v>68</v>
      </c>
      <c r="B28" s="157" t="s">
        <v>753</v>
      </c>
      <c r="C28" s="219">
        <v>0.00042824074074074075</v>
      </c>
      <c r="D28" s="105">
        <f t="shared" si="0"/>
        <v>74.45945945945945</v>
      </c>
      <c r="E28" s="38">
        <f t="shared" si="2"/>
        <v>79.45945945945945</v>
      </c>
      <c r="F28" s="168">
        <f t="shared" si="1"/>
        <v>0.00010937500000000004</v>
      </c>
    </row>
    <row r="29" spans="1:6" ht="12.75" customHeight="1">
      <c r="A29" s="36" t="s">
        <v>69</v>
      </c>
      <c r="B29" s="157" t="s">
        <v>846</v>
      </c>
      <c r="C29" s="219">
        <v>0.0004284722222222223</v>
      </c>
      <c r="D29" s="105">
        <f t="shared" si="0"/>
        <v>74.41923284710965</v>
      </c>
      <c r="E29" s="38">
        <f t="shared" si="2"/>
        <v>79.41923284710965</v>
      </c>
      <c r="F29" s="168">
        <f t="shared" si="1"/>
        <v>0.00010960648148148158</v>
      </c>
    </row>
    <row r="30" spans="1:6" ht="12.75" customHeight="1">
      <c r="A30" s="36" t="s">
        <v>70</v>
      </c>
      <c r="B30" s="157" t="s">
        <v>847</v>
      </c>
      <c r="C30" s="219">
        <v>0.0004335648148148148</v>
      </c>
      <c r="D30" s="105">
        <f t="shared" si="0"/>
        <v>73.54511478910838</v>
      </c>
      <c r="E30" s="38">
        <f t="shared" si="2"/>
        <v>78.54511478910838</v>
      </c>
      <c r="F30" s="168">
        <f t="shared" si="1"/>
        <v>0.00011469907407407408</v>
      </c>
    </row>
    <row r="31" spans="1:6" ht="12.75" customHeight="1">
      <c r="A31" s="36" t="s">
        <v>71</v>
      </c>
      <c r="B31" s="157" t="s">
        <v>681</v>
      </c>
      <c r="C31" s="219">
        <v>0.00043726851851851853</v>
      </c>
      <c r="D31" s="105">
        <f t="shared" si="0"/>
        <v>72.92218104817363</v>
      </c>
      <c r="E31" s="38">
        <f t="shared" si="2"/>
        <v>77.92218104817363</v>
      </c>
      <c r="F31" s="168">
        <f t="shared" si="1"/>
        <v>0.00011840277777777782</v>
      </c>
    </row>
    <row r="32" spans="1:6" ht="12.75" customHeight="1">
      <c r="A32" s="36" t="s">
        <v>72</v>
      </c>
      <c r="B32" s="157" t="s">
        <v>772</v>
      </c>
      <c r="C32" s="219">
        <v>0.00043761574074074075</v>
      </c>
      <c r="D32" s="105">
        <f t="shared" si="0"/>
        <v>72.8643216080402</v>
      </c>
      <c r="E32" s="38">
        <f t="shared" si="2"/>
        <v>77.8643216080402</v>
      </c>
      <c r="F32" s="168">
        <f t="shared" si="1"/>
        <v>0.00011875000000000004</v>
      </c>
    </row>
    <row r="33" spans="1:6" ht="12.75" customHeight="1">
      <c r="A33" s="36" t="s">
        <v>73</v>
      </c>
      <c r="B33" s="157" t="s">
        <v>751</v>
      </c>
      <c r="C33" s="219">
        <v>0.00044201388888888887</v>
      </c>
      <c r="D33" s="105">
        <f t="shared" si="0"/>
        <v>72.13930348258705</v>
      </c>
      <c r="E33" s="38">
        <f t="shared" si="2"/>
        <v>77.13930348258705</v>
      </c>
      <c r="F33" s="168">
        <f t="shared" si="1"/>
        <v>0.00012314814814814816</v>
      </c>
    </row>
    <row r="34" spans="1:6" ht="12.75" customHeight="1">
      <c r="A34" s="36" t="s">
        <v>74</v>
      </c>
      <c r="B34" s="210" t="s">
        <v>727</v>
      </c>
      <c r="C34" s="219">
        <v>0.0004431712962962963</v>
      </c>
      <c r="D34" s="105">
        <f t="shared" si="0"/>
        <v>71.9509010185427</v>
      </c>
      <c r="E34" s="38">
        <f t="shared" si="2"/>
        <v>76.9509010185427</v>
      </c>
      <c r="F34" s="168">
        <f t="shared" si="1"/>
        <v>0.00012430555555555562</v>
      </c>
    </row>
    <row r="35" spans="1:6" ht="12.75" customHeight="1">
      <c r="A35" s="36" t="s">
        <v>75</v>
      </c>
      <c r="B35" s="157" t="s">
        <v>775</v>
      </c>
      <c r="C35" s="219">
        <v>0.00044421296296296304</v>
      </c>
      <c r="D35" s="105">
        <f t="shared" si="0"/>
        <v>71.78217821782175</v>
      </c>
      <c r="E35" s="38">
        <f t="shared" si="2"/>
        <v>76.78217821782175</v>
      </c>
      <c r="F35" s="168">
        <f t="shared" si="1"/>
        <v>0.00012534722222222233</v>
      </c>
    </row>
    <row r="36" spans="1:6" ht="12.75" customHeight="1">
      <c r="A36" s="36" t="s">
        <v>76</v>
      </c>
      <c r="B36" s="157" t="s">
        <v>764</v>
      </c>
      <c r="C36" s="219">
        <v>0.00044629629629629636</v>
      </c>
      <c r="D36" s="105">
        <f t="shared" si="0"/>
        <v>71.44709543568463</v>
      </c>
      <c r="E36" s="38">
        <f t="shared" si="2"/>
        <v>76.44709543568463</v>
      </c>
      <c r="F36" s="168">
        <f t="shared" si="1"/>
        <v>0.00012743055555555565</v>
      </c>
    </row>
    <row r="37" spans="1:6" ht="12.75" customHeight="1">
      <c r="A37" s="36" t="s">
        <v>77</v>
      </c>
      <c r="B37" s="210" t="s">
        <v>680</v>
      </c>
      <c r="C37" s="219">
        <v>0.0004467592592592592</v>
      </c>
      <c r="D37" s="105">
        <f t="shared" si="0"/>
        <v>71.37305699481865</v>
      </c>
      <c r="E37" s="38">
        <f t="shared" si="2"/>
        <v>76.37305699481865</v>
      </c>
      <c r="F37" s="168">
        <f t="shared" si="1"/>
        <v>0.0001278935185185185</v>
      </c>
    </row>
    <row r="38" spans="1:6" ht="12.75" customHeight="1">
      <c r="A38" s="36" t="s">
        <v>78</v>
      </c>
      <c r="B38" s="210" t="s">
        <v>848</v>
      </c>
      <c r="C38" s="219">
        <v>0.0004619212962962962</v>
      </c>
      <c r="D38" s="105">
        <f t="shared" si="0"/>
        <v>69.03031821598597</v>
      </c>
      <c r="E38" s="38">
        <f t="shared" si="2"/>
        <v>74.03031821598597</v>
      </c>
      <c r="F38" s="168">
        <f t="shared" si="1"/>
        <v>0.0001430555555555555</v>
      </c>
    </row>
    <row r="39" spans="1:6" ht="12.75" customHeight="1">
      <c r="A39" s="36" t="s">
        <v>79</v>
      </c>
      <c r="B39" s="210" t="s">
        <v>849</v>
      </c>
      <c r="C39" s="219">
        <v>0.00046481481481481477</v>
      </c>
      <c r="D39" s="105">
        <f t="shared" si="0"/>
        <v>68.60059760956176</v>
      </c>
      <c r="E39" s="38">
        <f t="shared" si="2"/>
        <v>73.60059760956176</v>
      </c>
      <c r="F39" s="168">
        <f t="shared" si="1"/>
        <v>0.00014594907407407406</v>
      </c>
    </row>
    <row r="40" spans="1:6" ht="12.75" customHeight="1">
      <c r="A40" s="36" t="s">
        <v>80</v>
      </c>
      <c r="B40" s="210" t="s">
        <v>738</v>
      </c>
      <c r="C40" s="219">
        <v>0.0004652777777777778</v>
      </c>
      <c r="D40" s="105">
        <f t="shared" si="0"/>
        <v>68.53233830845771</v>
      </c>
      <c r="E40" s="38">
        <f t="shared" si="2"/>
        <v>73.53233830845771</v>
      </c>
      <c r="F40" s="168">
        <f t="shared" si="1"/>
        <v>0.00014641203703703707</v>
      </c>
    </row>
    <row r="41" spans="1:6" ht="12.75" customHeight="1">
      <c r="A41" s="36" t="s">
        <v>81</v>
      </c>
      <c r="B41" s="157" t="s">
        <v>701</v>
      </c>
      <c r="C41" s="219">
        <v>0.00047372685185185186</v>
      </c>
      <c r="D41" s="105">
        <f aca="true" t="shared" si="3" ref="D41:D58">(C$9/C41)*100</f>
        <v>67.3100415343269</v>
      </c>
      <c r="E41" s="38">
        <f t="shared" si="2"/>
        <v>72.3100415343269</v>
      </c>
      <c r="F41" s="168">
        <f t="shared" si="1"/>
        <v>0.00015486111111111115</v>
      </c>
    </row>
    <row r="42" spans="1:6" ht="12.75" customHeight="1">
      <c r="A42" s="36" t="s">
        <v>82</v>
      </c>
      <c r="B42" s="210" t="s">
        <v>850</v>
      </c>
      <c r="C42" s="219">
        <v>0.0004738425925925926</v>
      </c>
      <c r="D42" s="105">
        <f t="shared" si="3"/>
        <v>67.29360039081583</v>
      </c>
      <c r="E42" s="38">
        <f t="shared" si="2"/>
        <v>72.29360039081583</v>
      </c>
      <c r="F42" s="168">
        <f t="shared" si="1"/>
        <v>0.0001549768518518519</v>
      </c>
    </row>
    <row r="43" spans="1:6" ht="12.75" customHeight="1">
      <c r="A43" s="36" t="s">
        <v>83</v>
      </c>
      <c r="B43" s="157" t="s">
        <v>705</v>
      </c>
      <c r="C43" s="219">
        <v>0.00047569444444444444</v>
      </c>
      <c r="D43" s="105">
        <f t="shared" si="3"/>
        <v>67.03163017031629</v>
      </c>
      <c r="E43" s="38">
        <f t="shared" si="2"/>
        <v>72.03163017031629</v>
      </c>
      <c r="F43" s="168">
        <f t="shared" si="1"/>
        <v>0.00015682870370370373</v>
      </c>
    </row>
    <row r="44" spans="1:6" ht="12.75" customHeight="1">
      <c r="A44" s="36" t="s">
        <v>84</v>
      </c>
      <c r="B44" s="157" t="s">
        <v>702</v>
      </c>
      <c r="C44" s="219">
        <v>0.00048032407407407404</v>
      </c>
      <c r="D44" s="105">
        <f t="shared" si="3"/>
        <v>66.38554216867469</v>
      </c>
      <c r="E44" s="38">
        <f t="shared" si="2"/>
        <v>71.38554216867469</v>
      </c>
      <c r="F44" s="168">
        <f t="shared" si="1"/>
        <v>0.00016145833333333333</v>
      </c>
    </row>
    <row r="45" spans="1:6" ht="12.75" customHeight="1">
      <c r="A45" s="36" t="s">
        <v>85</v>
      </c>
      <c r="B45" s="157" t="s">
        <v>670</v>
      </c>
      <c r="C45" s="219">
        <v>0.00048518518518518523</v>
      </c>
      <c r="D45" s="105">
        <f t="shared" si="3"/>
        <v>65.72041984732823</v>
      </c>
      <c r="E45" s="38">
        <f t="shared" si="2"/>
        <v>70.72041984732823</v>
      </c>
      <c r="F45" s="168">
        <f t="shared" si="1"/>
        <v>0.00016631944444444452</v>
      </c>
    </row>
    <row r="46" spans="1:6" ht="12.75" customHeight="1">
      <c r="A46" s="36" t="s">
        <v>86</v>
      </c>
      <c r="B46" s="210" t="s">
        <v>724</v>
      </c>
      <c r="C46" s="219">
        <v>0.00048553240740740745</v>
      </c>
      <c r="D46" s="105">
        <f t="shared" si="3"/>
        <v>65.67342073897495</v>
      </c>
      <c r="E46" s="38">
        <f t="shared" si="2"/>
        <v>70.67342073897495</v>
      </c>
      <c r="F46" s="168">
        <f t="shared" si="1"/>
        <v>0.00016666666666666674</v>
      </c>
    </row>
    <row r="47" spans="1:6" ht="12.75" customHeight="1">
      <c r="A47" s="36" t="s">
        <v>87</v>
      </c>
      <c r="B47" s="157" t="s">
        <v>726</v>
      </c>
      <c r="C47" s="219">
        <v>0.0004906250000000001</v>
      </c>
      <c r="D47" s="105">
        <f t="shared" si="3"/>
        <v>64.99174333569236</v>
      </c>
      <c r="E47" s="38">
        <f t="shared" si="2"/>
        <v>69.99174333569236</v>
      </c>
      <c r="F47" s="168">
        <f t="shared" si="1"/>
        <v>0.00017175925925925936</v>
      </c>
    </row>
    <row r="48" spans="1:6" ht="12.75" customHeight="1">
      <c r="A48" s="36" t="s">
        <v>88</v>
      </c>
      <c r="B48" s="210" t="s">
        <v>851</v>
      </c>
      <c r="C48" s="219">
        <v>0.0004940972222222222</v>
      </c>
      <c r="D48" s="105">
        <f t="shared" si="3"/>
        <v>64.53501991098618</v>
      </c>
      <c r="E48" s="38">
        <f t="shared" si="2"/>
        <v>69.53501991098618</v>
      </c>
      <c r="F48" s="168">
        <f t="shared" si="1"/>
        <v>0.00017523148148148145</v>
      </c>
    </row>
    <row r="49" spans="1:6" ht="12.75" customHeight="1">
      <c r="A49" s="36" t="s">
        <v>89</v>
      </c>
      <c r="B49" s="157" t="s">
        <v>735</v>
      </c>
      <c r="C49" s="219">
        <v>0.0004945601851851851</v>
      </c>
      <c r="D49" s="105">
        <f t="shared" si="3"/>
        <v>64.47460800374445</v>
      </c>
      <c r="E49" s="38">
        <f t="shared" si="2"/>
        <v>69.47460800374445</v>
      </c>
      <c r="F49" s="168">
        <f t="shared" si="1"/>
        <v>0.0001756944444444444</v>
      </c>
    </row>
    <row r="50" spans="1:6" ht="12.75" customHeight="1">
      <c r="A50" s="36" t="s">
        <v>90</v>
      </c>
      <c r="B50" s="157" t="s">
        <v>740</v>
      </c>
      <c r="C50" s="219">
        <v>0.0005085648148148148</v>
      </c>
      <c r="D50" s="105">
        <f t="shared" si="3"/>
        <v>62.69913518434228</v>
      </c>
      <c r="E50" s="38">
        <f t="shared" si="2"/>
        <v>67.69913518434228</v>
      </c>
      <c r="F50" s="168">
        <f t="shared" si="1"/>
        <v>0.00018969907407407406</v>
      </c>
    </row>
    <row r="51" spans="1:6" ht="12.75" customHeight="1">
      <c r="A51" s="36" t="s">
        <v>91</v>
      </c>
      <c r="B51" s="157" t="s">
        <v>711</v>
      </c>
      <c r="C51" s="219">
        <v>0.0005302083333333334</v>
      </c>
      <c r="D51" s="105">
        <f t="shared" si="3"/>
        <v>60.13970748744815</v>
      </c>
      <c r="E51" s="38">
        <f t="shared" si="2"/>
        <v>65.13970748744815</v>
      </c>
      <c r="F51" s="168">
        <f t="shared" si="1"/>
        <v>0.00021134259259259267</v>
      </c>
    </row>
    <row r="52" spans="1:6" ht="12.75" customHeight="1">
      <c r="A52" s="36" t="s">
        <v>92</v>
      </c>
      <c r="B52" s="210" t="s">
        <v>852</v>
      </c>
      <c r="C52" s="219">
        <v>0.0005740740740740741</v>
      </c>
      <c r="D52" s="105">
        <f t="shared" si="3"/>
        <v>55.54435483870967</v>
      </c>
      <c r="E52" s="38">
        <f t="shared" si="2"/>
        <v>60.54435483870967</v>
      </c>
      <c r="F52" s="168">
        <f t="shared" si="1"/>
        <v>0.00025520833333333336</v>
      </c>
    </row>
    <row r="53" spans="1:6" ht="12.75" customHeight="1">
      <c r="A53" s="36" t="s">
        <v>93</v>
      </c>
      <c r="B53" s="210" t="s">
        <v>806</v>
      </c>
      <c r="C53" s="219">
        <v>0.0006542824074074074</v>
      </c>
      <c r="D53" s="105">
        <f t="shared" si="3"/>
        <v>48.73518485759774</v>
      </c>
      <c r="E53" s="38">
        <f t="shared" si="2"/>
        <v>53.73518485759774</v>
      </c>
      <c r="F53" s="168">
        <f t="shared" si="1"/>
        <v>0.00033541666666666664</v>
      </c>
    </row>
    <row r="54" spans="1:6" ht="12.75" customHeight="1">
      <c r="A54" s="36" t="s">
        <v>94</v>
      </c>
      <c r="B54" s="157" t="s">
        <v>714</v>
      </c>
      <c r="C54" s="219">
        <v>0.0006721064814814814</v>
      </c>
      <c r="D54" s="105">
        <f t="shared" si="3"/>
        <v>47.44274151885655</v>
      </c>
      <c r="E54" s="38">
        <f t="shared" si="2"/>
        <v>52.44274151885655</v>
      </c>
      <c r="F54" s="168">
        <f t="shared" si="1"/>
        <v>0.0003532407407407407</v>
      </c>
    </row>
    <row r="55" spans="1:6" ht="12.75" customHeight="1">
      <c r="A55" s="36" t="s">
        <v>95</v>
      </c>
      <c r="B55" s="157" t="s">
        <v>695</v>
      </c>
      <c r="C55" s="219">
        <v>0.0007143518518518519</v>
      </c>
      <c r="D55" s="105">
        <f t="shared" si="3"/>
        <v>44.63707064160725</v>
      </c>
      <c r="E55" s="38">
        <f t="shared" si="2"/>
        <v>49.63707064160725</v>
      </c>
      <c r="F55" s="168">
        <f t="shared" si="1"/>
        <v>0.00039548611111111116</v>
      </c>
    </row>
    <row r="56" spans="1:6" ht="12.75" customHeight="1">
      <c r="A56" s="36" t="s">
        <v>96</v>
      </c>
      <c r="B56" s="157" t="s">
        <v>805</v>
      </c>
      <c r="C56" s="219">
        <v>0.0007297453703703703</v>
      </c>
      <c r="D56" s="105">
        <f t="shared" si="3"/>
        <v>43.695479777954006</v>
      </c>
      <c r="E56" s="38">
        <f t="shared" si="2"/>
        <v>48.695479777954006</v>
      </c>
      <c r="F56" s="168">
        <f t="shared" si="1"/>
        <v>0.0004108796296296296</v>
      </c>
    </row>
    <row r="57" spans="1:6" ht="12.75" customHeight="1">
      <c r="A57" s="36" t="s">
        <v>97</v>
      </c>
      <c r="B57" s="157" t="s">
        <v>690</v>
      </c>
      <c r="C57" s="219">
        <v>0.0007379629629629629</v>
      </c>
      <c r="D57" s="105">
        <f t="shared" si="3"/>
        <v>43.208908406524465</v>
      </c>
      <c r="E57" s="38">
        <f t="shared" si="2"/>
        <v>48.208908406524465</v>
      </c>
      <c r="F57" s="168">
        <f t="shared" si="1"/>
        <v>0.00041909722222222223</v>
      </c>
    </row>
    <row r="58" spans="1:6" ht="12.75" customHeight="1">
      <c r="A58" s="36" t="s">
        <v>98</v>
      </c>
      <c r="B58" s="157" t="s">
        <v>853</v>
      </c>
      <c r="C58" s="219">
        <v>0.0007379629629629629</v>
      </c>
      <c r="D58" s="105">
        <f t="shared" si="3"/>
        <v>43.208908406524465</v>
      </c>
      <c r="E58" s="38">
        <f t="shared" si="2"/>
        <v>48.208908406524465</v>
      </c>
      <c r="F58" s="168">
        <f t="shared" si="1"/>
        <v>0.00041909722222222223</v>
      </c>
    </row>
    <row r="59" spans="1:6" ht="12.75">
      <c r="A59" s="33" t="s">
        <v>99</v>
      </c>
      <c r="B59" s="167" t="s">
        <v>722</v>
      </c>
      <c r="C59" s="219">
        <v>0.0010361111111111111</v>
      </c>
      <c r="D59" s="34">
        <f>(C$9/C59)*100</f>
        <v>30.775245755138513</v>
      </c>
      <c r="E59" s="35">
        <f>D59+E$4</f>
        <v>35.77524575513851</v>
      </c>
      <c r="F59" s="256">
        <f>C59-C$9</f>
        <v>0.0007172453703703705</v>
      </c>
    </row>
    <row r="60" spans="1:6" ht="12.75">
      <c r="A60" s="33" t="s">
        <v>100</v>
      </c>
      <c r="B60" s="167" t="s">
        <v>854</v>
      </c>
      <c r="C60" s="219">
        <v>0.00128125</v>
      </c>
      <c r="D60" s="34">
        <f>(C$9/C60)*100</f>
        <v>24.887082204155373</v>
      </c>
      <c r="E60" s="35">
        <f>D60+E$4</f>
        <v>29.887082204155373</v>
      </c>
      <c r="F60" s="256">
        <f>C60-C$9</f>
        <v>0.0009623842592592594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76" t="s">
        <v>855</v>
      </c>
      <c r="B1" s="276"/>
      <c r="C1" s="276"/>
      <c r="D1" s="276"/>
      <c r="E1" s="276"/>
      <c r="F1" s="276"/>
    </row>
    <row r="2" ht="12.75" customHeight="1"/>
    <row r="3" spans="1:6" ht="12.75" customHeight="1">
      <c r="A3" s="116"/>
      <c r="B3" s="116"/>
      <c r="C3" s="119"/>
      <c r="E3" s="117" t="s">
        <v>13</v>
      </c>
      <c r="F3" s="118"/>
    </row>
    <row r="4" spans="1:6" ht="12.75" customHeight="1">
      <c r="A4" s="278" t="s">
        <v>14</v>
      </c>
      <c r="B4" s="278"/>
      <c r="C4" s="184" t="s">
        <v>15</v>
      </c>
      <c r="D4" s="185"/>
      <c r="E4" s="117">
        <v>15</v>
      </c>
      <c r="F4" s="118"/>
    </row>
    <row r="5" spans="1:6" ht="12.75" customHeight="1">
      <c r="A5" s="278" t="s">
        <v>16</v>
      </c>
      <c r="B5" s="278"/>
      <c r="C5" s="189" t="s">
        <v>856</v>
      </c>
      <c r="D5" s="194"/>
      <c r="E5" s="118"/>
      <c r="F5" s="118"/>
    </row>
    <row r="6" spans="1:6" ht="12.75" customHeight="1">
      <c r="A6" s="278" t="s">
        <v>17</v>
      </c>
      <c r="B6" s="278"/>
      <c r="C6" s="277" t="s">
        <v>857</v>
      </c>
      <c r="D6" s="277"/>
      <c r="E6" s="277"/>
      <c r="F6" s="277"/>
    </row>
    <row r="7" spans="1:6" ht="12.75" customHeight="1" thickBot="1">
      <c r="A7" s="278" t="s">
        <v>19</v>
      </c>
      <c r="B7" s="278"/>
      <c r="C7" s="120">
        <f>COUNTA(B9:B125)</f>
        <v>70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49</v>
      </c>
      <c r="B9" s="182" t="s">
        <v>866</v>
      </c>
      <c r="C9" s="187">
        <v>0.01877314814814815</v>
      </c>
      <c r="D9" s="207">
        <f aca="true" t="shared" si="0" ref="D9:D40">(C$9/C9)*100</f>
        <v>100</v>
      </c>
      <c r="E9" s="51">
        <f aca="true" t="shared" si="1" ref="E9:E40">D9+E$4</f>
        <v>115</v>
      </c>
      <c r="F9" s="202">
        <f aca="true" t="shared" si="2" ref="F9:F40">C9-C$9</f>
        <v>0</v>
      </c>
    </row>
    <row r="10" spans="1:8" ht="12.75">
      <c r="A10" s="36" t="s">
        <v>50</v>
      </c>
      <c r="B10" s="167" t="s">
        <v>683</v>
      </c>
      <c r="C10" s="186">
        <v>0.01880787037037037</v>
      </c>
      <c r="D10" s="208">
        <f t="shared" si="0"/>
        <v>99.81538461538463</v>
      </c>
      <c r="E10" s="51">
        <f t="shared" si="1"/>
        <v>114.81538461538463</v>
      </c>
      <c r="F10" s="203">
        <f t="shared" si="2"/>
        <v>3.472222222222071E-05</v>
      </c>
      <c r="H10" s="9"/>
    </row>
    <row r="11" spans="1:6" ht="12.75">
      <c r="A11" s="36" t="s">
        <v>51</v>
      </c>
      <c r="B11" s="167" t="s">
        <v>840</v>
      </c>
      <c r="C11" s="186">
        <v>0.020775462962962964</v>
      </c>
      <c r="D11" s="208">
        <f t="shared" si="0"/>
        <v>90.36211699164346</v>
      </c>
      <c r="E11" s="51">
        <f t="shared" si="1"/>
        <v>105.36211699164346</v>
      </c>
      <c r="F11" s="203">
        <f t="shared" si="2"/>
        <v>0.0020023148148148144</v>
      </c>
    </row>
    <row r="12" spans="1:6" ht="12.75">
      <c r="A12" s="36" t="s">
        <v>52</v>
      </c>
      <c r="B12" s="167" t="s">
        <v>728</v>
      </c>
      <c r="C12" s="186">
        <v>0.021215277777777777</v>
      </c>
      <c r="D12" s="208">
        <f t="shared" si="0"/>
        <v>88.48881614839063</v>
      </c>
      <c r="E12" s="51">
        <f t="shared" si="1"/>
        <v>103.48881614839063</v>
      </c>
      <c r="F12" s="203">
        <f t="shared" si="2"/>
        <v>0.0024421296296296274</v>
      </c>
    </row>
    <row r="13" spans="1:6" ht="12.75">
      <c r="A13" s="36" t="s">
        <v>53</v>
      </c>
      <c r="B13" s="167" t="s">
        <v>772</v>
      </c>
      <c r="C13" s="186">
        <v>0.021377314814814818</v>
      </c>
      <c r="D13" s="208">
        <f t="shared" si="0"/>
        <v>87.81808337845153</v>
      </c>
      <c r="E13" s="51">
        <f t="shared" si="1"/>
        <v>102.81808337845153</v>
      </c>
      <c r="F13" s="203">
        <f t="shared" si="2"/>
        <v>0.002604166666666668</v>
      </c>
    </row>
    <row r="14" spans="1:6" ht="12.75">
      <c r="A14" s="36" t="s">
        <v>54</v>
      </c>
      <c r="B14" s="167" t="s">
        <v>692</v>
      </c>
      <c r="C14" s="186">
        <v>0.022199074074074076</v>
      </c>
      <c r="D14" s="208">
        <f t="shared" si="0"/>
        <v>84.56725755995829</v>
      </c>
      <c r="E14" s="51">
        <f t="shared" si="1"/>
        <v>99.56725755995829</v>
      </c>
      <c r="F14" s="203">
        <f t="shared" si="2"/>
        <v>0.003425925925925926</v>
      </c>
    </row>
    <row r="15" spans="1:6" ht="12.75">
      <c r="A15" s="36" t="s">
        <v>55</v>
      </c>
      <c r="B15" s="167" t="s">
        <v>761</v>
      </c>
      <c r="C15" s="186">
        <v>0.022233796296296297</v>
      </c>
      <c r="D15" s="208">
        <f t="shared" si="0"/>
        <v>84.43519000520563</v>
      </c>
      <c r="E15" s="51">
        <f t="shared" si="1"/>
        <v>99.43519000520563</v>
      </c>
      <c r="F15" s="203">
        <f t="shared" si="2"/>
        <v>0.0034606481481481467</v>
      </c>
    </row>
    <row r="16" spans="1:6" ht="12.75">
      <c r="A16" s="36" t="s">
        <v>56</v>
      </c>
      <c r="B16" s="167" t="s">
        <v>730</v>
      </c>
      <c r="C16" s="186">
        <v>0.022604166666666665</v>
      </c>
      <c r="D16" s="208">
        <f t="shared" si="0"/>
        <v>83.05171530977984</v>
      </c>
      <c r="E16" s="51">
        <f t="shared" si="1"/>
        <v>98.05171530977984</v>
      </c>
      <c r="F16" s="203">
        <f t="shared" si="2"/>
        <v>0.003831018518518515</v>
      </c>
    </row>
    <row r="17" spans="1:6" ht="12.75">
      <c r="A17" s="36" t="s">
        <v>57</v>
      </c>
      <c r="B17" s="167" t="s">
        <v>751</v>
      </c>
      <c r="C17" s="186">
        <v>0.022615740740740742</v>
      </c>
      <c r="D17" s="208">
        <f t="shared" si="0"/>
        <v>83.00921187308087</v>
      </c>
      <c r="E17" s="51">
        <f t="shared" si="1"/>
        <v>98.00921187308087</v>
      </c>
      <c r="F17" s="203">
        <f t="shared" si="2"/>
        <v>0.003842592592592592</v>
      </c>
    </row>
    <row r="18" spans="1:6" ht="12.75">
      <c r="A18" s="36" t="s">
        <v>58</v>
      </c>
      <c r="B18" s="167" t="s">
        <v>688</v>
      </c>
      <c r="C18" s="186">
        <v>0.023622685185185188</v>
      </c>
      <c r="D18" s="208">
        <f t="shared" si="0"/>
        <v>79.47084762371387</v>
      </c>
      <c r="E18" s="51">
        <f t="shared" si="1"/>
        <v>94.47084762371387</v>
      </c>
      <c r="F18" s="203">
        <f t="shared" si="2"/>
        <v>0.004849537037037038</v>
      </c>
    </row>
    <row r="19" spans="1:6" ht="12.75">
      <c r="A19" s="36" t="s">
        <v>59</v>
      </c>
      <c r="B19" s="167" t="s">
        <v>867</v>
      </c>
      <c r="C19" s="186">
        <v>0.024016203703703706</v>
      </c>
      <c r="D19" s="208">
        <f t="shared" si="0"/>
        <v>78.16867469879519</v>
      </c>
      <c r="E19" s="51">
        <f t="shared" si="1"/>
        <v>93.16867469879519</v>
      </c>
      <c r="F19" s="203">
        <f t="shared" si="2"/>
        <v>0.005243055555555556</v>
      </c>
    </row>
    <row r="20" spans="1:6" ht="12.75">
      <c r="A20" s="36" t="s">
        <v>60</v>
      </c>
      <c r="B20" s="167" t="s">
        <v>736</v>
      </c>
      <c r="C20" s="186">
        <v>0.024849537037037035</v>
      </c>
      <c r="D20" s="208">
        <f t="shared" si="0"/>
        <v>75.54727526781558</v>
      </c>
      <c r="E20" s="51">
        <f t="shared" si="1"/>
        <v>90.54727526781558</v>
      </c>
      <c r="F20" s="203">
        <f t="shared" si="2"/>
        <v>0.006076388888888885</v>
      </c>
    </row>
    <row r="21" spans="1:6" ht="12.75">
      <c r="A21" s="36" t="s">
        <v>61</v>
      </c>
      <c r="B21" s="167" t="s">
        <v>704</v>
      </c>
      <c r="C21" s="186">
        <v>0.025069444444444446</v>
      </c>
      <c r="D21" s="208">
        <f t="shared" si="0"/>
        <v>74.88457987072947</v>
      </c>
      <c r="E21" s="51">
        <f t="shared" si="1"/>
        <v>89.88457987072947</v>
      </c>
      <c r="F21" s="203">
        <f t="shared" si="2"/>
        <v>0.006296296296296296</v>
      </c>
    </row>
    <row r="22" spans="1:6" ht="12.75">
      <c r="A22" s="36" t="s">
        <v>62</v>
      </c>
      <c r="B22" s="167" t="s">
        <v>731</v>
      </c>
      <c r="C22" s="186">
        <v>0.02542824074074074</v>
      </c>
      <c r="D22" s="208">
        <f t="shared" si="0"/>
        <v>73.82794720072827</v>
      </c>
      <c r="E22" s="51">
        <f t="shared" si="1"/>
        <v>88.82794720072827</v>
      </c>
      <c r="F22" s="203">
        <f t="shared" si="2"/>
        <v>0.006655092592592591</v>
      </c>
    </row>
    <row r="23" spans="1:6" ht="12.75">
      <c r="A23" s="36" t="s">
        <v>63</v>
      </c>
      <c r="B23" s="167" t="s">
        <v>667</v>
      </c>
      <c r="C23" s="186">
        <v>0.02542824074074074</v>
      </c>
      <c r="D23" s="208">
        <f t="shared" si="0"/>
        <v>73.82794720072827</v>
      </c>
      <c r="E23" s="51">
        <f t="shared" si="1"/>
        <v>88.82794720072827</v>
      </c>
      <c r="F23" s="203">
        <f t="shared" si="2"/>
        <v>0.006655092592592591</v>
      </c>
    </row>
    <row r="24" spans="1:6" ht="12.75">
      <c r="A24" s="36" t="s">
        <v>64</v>
      </c>
      <c r="B24" s="167" t="s">
        <v>868</v>
      </c>
      <c r="C24" s="186">
        <v>0.025648148148148146</v>
      </c>
      <c r="D24" s="208">
        <f t="shared" si="0"/>
        <v>73.19494584837547</v>
      </c>
      <c r="E24" s="51">
        <f t="shared" si="1"/>
        <v>88.19494584837547</v>
      </c>
      <c r="F24" s="203">
        <f t="shared" si="2"/>
        <v>0.006874999999999996</v>
      </c>
    </row>
    <row r="25" spans="1:6" ht="12.75">
      <c r="A25" s="36" t="s">
        <v>65</v>
      </c>
      <c r="B25" s="167" t="s">
        <v>869</v>
      </c>
      <c r="C25" s="186">
        <v>0.026168981481481477</v>
      </c>
      <c r="D25" s="208">
        <f t="shared" si="0"/>
        <v>71.73816895179127</v>
      </c>
      <c r="E25" s="51">
        <f t="shared" si="1"/>
        <v>86.73816895179127</v>
      </c>
      <c r="F25" s="203">
        <f t="shared" si="2"/>
        <v>0.007395833333333327</v>
      </c>
    </row>
    <row r="26" spans="1:6" ht="12.75">
      <c r="A26" s="36" t="s">
        <v>66</v>
      </c>
      <c r="B26" s="167" t="s">
        <v>702</v>
      </c>
      <c r="C26" s="186">
        <v>0.026203703703703705</v>
      </c>
      <c r="D26" s="208">
        <f t="shared" si="0"/>
        <v>71.64310954063605</v>
      </c>
      <c r="E26" s="51">
        <f t="shared" si="1"/>
        <v>86.64310954063605</v>
      </c>
      <c r="F26" s="203">
        <f t="shared" si="2"/>
        <v>0.007430555555555555</v>
      </c>
    </row>
    <row r="27" spans="1:6" ht="12.75">
      <c r="A27" s="36" t="s">
        <v>67</v>
      </c>
      <c r="B27" s="167" t="s">
        <v>669</v>
      </c>
      <c r="C27" s="186">
        <v>0.02638888888888889</v>
      </c>
      <c r="D27" s="208">
        <f t="shared" si="0"/>
        <v>71.14035087719299</v>
      </c>
      <c r="E27" s="51">
        <f t="shared" si="1"/>
        <v>86.14035087719299</v>
      </c>
      <c r="F27" s="203">
        <f t="shared" si="2"/>
        <v>0.007615740740740739</v>
      </c>
    </row>
    <row r="28" spans="1:6" ht="12.75">
      <c r="A28" s="36" t="s">
        <v>68</v>
      </c>
      <c r="B28" s="167" t="s">
        <v>678</v>
      </c>
      <c r="C28" s="186">
        <v>0.02638888888888889</v>
      </c>
      <c r="D28" s="208">
        <f t="shared" si="0"/>
        <v>71.14035087719299</v>
      </c>
      <c r="E28" s="51">
        <f t="shared" si="1"/>
        <v>86.14035087719299</v>
      </c>
      <c r="F28" s="203">
        <f t="shared" si="2"/>
        <v>0.007615740740740739</v>
      </c>
    </row>
    <row r="29" spans="1:6" ht="12.75">
      <c r="A29" s="36" t="s">
        <v>69</v>
      </c>
      <c r="B29" s="167" t="s">
        <v>870</v>
      </c>
      <c r="C29" s="186">
        <v>0.02697916666666667</v>
      </c>
      <c r="D29" s="208">
        <f t="shared" si="0"/>
        <v>69.58386958386959</v>
      </c>
      <c r="E29" s="51">
        <f t="shared" si="1"/>
        <v>84.58386958386959</v>
      </c>
      <c r="F29" s="203">
        <f t="shared" si="2"/>
        <v>0.008206018518518519</v>
      </c>
    </row>
    <row r="30" spans="1:6" ht="12.75">
      <c r="A30" s="36" t="s">
        <v>70</v>
      </c>
      <c r="B30" s="167" t="s">
        <v>754</v>
      </c>
      <c r="C30" s="186">
        <v>0.027060185185185187</v>
      </c>
      <c r="D30" s="208">
        <f t="shared" si="0"/>
        <v>69.37553464499572</v>
      </c>
      <c r="E30" s="51">
        <f t="shared" si="1"/>
        <v>84.37553464499572</v>
      </c>
      <c r="F30" s="203">
        <f t="shared" si="2"/>
        <v>0.008287037037037037</v>
      </c>
    </row>
    <row r="31" spans="1:6" ht="12.75">
      <c r="A31" s="36" t="s">
        <v>71</v>
      </c>
      <c r="B31" s="167" t="s">
        <v>871</v>
      </c>
      <c r="C31" s="186">
        <v>0.027962962962962964</v>
      </c>
      <c r="D31" s="208">
        <f t="shared" si="0"/>
        <v>67.13576158940397</v>
      </c>
      <c r="E31" s="51">
        <f t="shared" si="1"/>
        <v>82.13576158940397</v>
      </c>
      <c r="F31" s="203">
        <f t="shared" si="2"/>
        <v>0.009189814814814814</v>
      </c>
    </row>
    <row r="32" spans="1:6" ht="12.75">
      <c r="A32" s="36" t="s">
        <v>72</v>
      </c>
      <c r="B32" s="167" t="s">
        <v>698</v>
      </c>
      <c r="C32" s="186">
        <v>0.02804398148148148</v>
      </c>
      <c r="D32" s="208">
        <f t="shared" si="0"/>
        <v>66.94180767643418</v>
      </c>
      <c r="E32" s="51">
        <f t="shared" si="1"/>
        <v>81.94180767643418</v>
      </c>
      <c r="F32" s="203">
        <f t="shared" si="2"/>
        <v>0.009270833333333329</v>
      </c>
    </row>
    <row r="33" spans="1:6" ht="12.75">
      <c r="A33" s="36" t="s">
        <v>73</v>
      </c>
      <c r="B33" s="167" t="s">
        <v>668</v>
      </c>
      <c r="C33" s="186">
        <v>0.028055555555555556</v>
      </c>
      <c r="D33" s="208">
        <f t="shared" si="0"/>
        <v>66.91419141914193</v>
      </c>
      <c r="E33" s="51">
        <f t="shared" si="1"/>
        <v>81.91419141914193</v>
      </c>
      <c r="F33" s="203">
        <f t="shared" si="2"/>
        <v>0.009282407407407406</v>
      </c>
    </row>
    <row r="34" spans="1:6" ht="12.75">
      <c r="A34" s="36" t="s">
        <v>74</v>
      </c>
      <c r="B34" s="167" t="s">
        <v>746</v>
      </c>
      <c r="C34" s="186">
        <v>0.028229166666666666</v>
      </c>
      <c r="D34" s="208">
        <f t="shared" si="0"/>
        <v>66.50266502665028</v>
      </c>
      <c r="E34" s="51">
        <f t="shared" si="1"/>
        <v>81.50266502665028</v>
      </c>
      <c r="F34" s="203">
        <f t="shared" si="2"/>
        <v>0.009456018518518516</v>
      </c>
    </row>
    <row r="35" spans="1:6" ht="12.75">
      <c r="A35" s="36" t="s">
        <v>75</v>
      </c>
      <c r="B35" s="167" t="s">
        <v>708</v>
      </c>
      <c r="C35" s="186">
        <v>0.028229166666666666</v>
      </c>
      <c r="D35" s="208">
        <f t="shared" si="0"/>
        <v>66.50266502665028</v>
      </c>
      <c r="E35" s="51">
        <f t="shared" si="1"/>
        <v>81.50266502665028</v>
      </c>
      <c r="F35" s="203">
        <f t="shared" si="2"/>
        <v>0.009456018518518516</v>
      </c>
    </row>
    <row r="36" spans="1:6" ht="12.75">
      <c r="A36" s="36" t="s">
        <v>76</v>
      </c>
      <c r="B36" s="167" t="s">
        <v>872</v>
      </c>
      <c r="C36" s="186">
        <v>0.028738425925925928</v>
      </c>
      <c r="D36" s="208">
        <f t="shared" si="0"/>
        <v>65.32420459122031</v>
      </c>
      <c r="E36" s="51">
        <f t="shared" si="1"/>
        <v>80.32420459122031</v>
      </c>
      <c r="F36" s="203">
        <f t="shared" si="2"/>
        <v>0.009965277777777778</v>
      </c>
    </row>
    <row r="37" spans="1:6" ht="12.75">
      <c r="A37" s="36" t="s">
        <v>77</v>
      </c>
      <c r="B37" s="167" t="s">
        <v>675</v>
      </c>
      <c r="C37" s="186">
        <v>0.029201388888888888</v>
      </c>
      <c r="D37" s="208">
        <f t="shared" si="0"/>
        <v>64.28854538248117</v>
      </c>
      <c r="E37" s="51">
        <f t="shared" si="1"/>
        <v>79.28854538248117</v>
      </c>
      <c r="F37" s="203">
        <f t="shared" si="2"/>
        <v>0.010428240740740738</v>
      </c>
    </row>
    <row r="38" spans="1:6" ht="12.75">
      <c r="A38" s="36" t="s">
        <v>78</v>
      </c>
      <c r="B38" s="167" t="s">
        <v>705</v>
      </c>
      <c r="C38" s="186">
        <v>0.02925925925925926</v>
      </c>
      <c r="D38" s="208">
        <f t="shared" si="0"/>
        <v>64.1613924050633</v>
      </c>
      <c r="E38" s="51">
        <f t="shared" si="1"/>
        <v>79.1613924050633</v>
      </c>
      <c r="F38" s="203">
        <f t="shared" si="2"/>
        <v>0.01048611111111111</v>
      </c>
    </row>
    <row r="39" spans="1:6" ht="12.75">
      <c r="A39" s="36" t="s">
        <v>79</v>
      </c>
      <c r="B39" s="167" t="s">
        <v>775</v>
      </c>
      <c r="C39" s="186">
        <v>0.029456018518518517</v>
      </c>
      <c r="D39" s="208">
        <f t="shared" si="0"/>
        <v>63.73280943025541</v>
      </c>
      <c r="E39" s="51">
        <f t="shared" si="1"/>
        <v>78.7328094302554</v>
      </c>
      <c r="F39" s="203">
        <f t="shared" si="2"/>
        <v>0.010682870370370367</v>
      </c>
    </row>
    <row r="40" spans="1:6" ht="12.75">
      <c r="A40" s="36" t="s">
        <v>80</v>
      </c>
      <c r="B40" s="167" t="s">
        <v>701</v>
      </c>
      <c r="C40" s="186">
        <v>0.029699074074074072</v>
      </c>
      <c r="D40" s="208">
        <f t="shared" si="0"/>
        <v>63.2112236944661</v>
      </c>
      <c r="E40" s="51">
        <f t="shared" si="1"/>
        <v>78.2112236944661</v>
      </c>
      <c r="F40" s="203">
        <f t="shared" si="2"/>
        <v>0.010925925925925922</v>
      </c>
    </row>
    <row r="41" spans="1:6" ht="12.75">
      <c r="A41" s="36" t="s">
        <v>81</v>
      </c>
      <c r="B41" s="167" t="s">
        <v>680</v>
      </c>
      <c r="C41" s="186">
        <v>0.030891203703703702</v>
      </c>
      <c r="D41" s="208">
        <f aca="true" t="shared" si="3" ref="D41:D57">(C$9/C41)*100</f>
        <v>60.77182465342826</v>
      </c>
      <c r="E41" s="51">
        <f aca="true" t="shared" si="4" ref="E41:E57">D41+E$4</f>
        <v>75.77182465342827</v>
      </c>
      <c r="F41" s="203">
        <f aca="true" t="shared" si="5" ref="F41:F57">C41-C$9</f>
        <v>0.012118055555555552</v>
      </c>
    </row>
    <row r="42" spans="1:6" ht="12.75">
      <c r="A42" s="36" t="s">
        <v>82</v>
      </c>
      <c r="B42" s="167" t="s">
        <v>674</v>
      </c>
      <c r="C42" s="186">
        <v>0.03204861111111111</v>
      </c>
      <c r="D42" s="208">
        <f t="shared" si="3"/>
        <v>58.57710364752619</v>
      </c>
      <c r="E42" s="51">
        <f t="shared" si="4"/>
        <v>73.57710364752619</v>
      </c>
      <c r="F42" s="203">
        <f t="shared" si="5"/>
        <v>0.013275462962962961</v>
      </c>
    </row>
    <row r="43" spans="1:6" ht="12.75">
      <c r="A43" s="36" t="s">
        <v>83</v>
      </c>
      <c r="B43" s="167" t="s">
        <v>681</v>
      </c>
      <c r="C43" s="186">
        <v>0.032870370370370376</v>
      </c>
      <c r="D43" s="208">
        <f t="shared" si="3"/>
        <v>57.11267605633802</v>
      </c>
      <c r="E43" s="51">
        <f t="shared" si="4"/>
        <v>72.11267605633802</v>
      </c>
      <c r="F43" s="203">
        <f t="shared" si="5"/>
        <v>0.014097222222222226</v>
      </c>
    </row>
    <row r="44" spans="1:6" ht="12.75">
      <c r="A44" s="36" t="s">
        <v>84</v>
      </c>
      <c r="B44" s="167" t="s">
        <v>695</v>
      </c>
      <c r="C44" s="186">
        <v>0.03289351851851852</v>
      </c>
      <c r="D44" s="208">
        <f t="shared" si="3"/>
        <v>57.072484166080216</v>
      </c>
      <c r="E44" s="51">
        <f t="shared" si="4"/>
        <v>72.07248416608022</v>
      </c>
      <c r="F44" s="203">
        <f t="shared" si="5"/>
        <v>0.014120370370370373</v>
      </c>
    </row>
    <row r="45" spans="1:6" ht="12.75">
      <c r="A45" s="36" t="s">
        <v>85</v>
      </c>
      <c r="B45" s="167" t="s">
        <v>764</v>
      </c>
      <c r="C45" s="186">
        <v>0.033726851851851855</v>
      </c>
      <c r="D45" s="208">
        <f t="shared" si="3"/>
        <v>55.66231983527798</v>
      </c>
      <c r="E45" s="51">
        <f t="shared" si="4"/>
        <v>70.66231983527797</v>
      </c>
      <c r="F45" s="203">
        <f t="shared" si="5"/>
        <v>0.014953703703703705</v>
      </c>
    </row>
    <row r="46" spans="1:6" ht="12.75">
      <c r="A46" s="36" t="s">
        <v>86</v>
      </c>
      <c r="B46" s="167" t="s">
        <v>873</v>
      </c>
      <c r="C46" s="186">
        <v>0.034571759259259253</v>
      </c>
      <c r="D46" s="208">
        <f t="shared" si="3"/>
        <v>54.30197522597926</v>
      </c>
      <c r="E46" s="51">
        <f t="shared" si="4"/>
        <v>69.30197522597926</v>
      </c>
      <c r="F46" s="203">
        <f t="shared" si="5"/>
        <v>0.015798611111111104</v>
      </c>
    </row>
    <row r="47" spans="1:6" ht="12.75">
      <c r="A47" s="36" t="s">
        <v>87</v>
      </c>
      <c r="B47" s="167" t="s">
        <v>805</v>
      </c>
      <c r="C47" s="186">
        <v>0.03547453703703704</v>
      </c>
      <c r="D47" s="208">
        <f t="shared" si="3"/>
        <v>52.92006525285481</v>
      </c>
      <c r="E47" s="51">
        <f t="shared" si="4"/>
        <v>67.92006525285481</v>
      </c>
      <c r="F47" s="203">
        <f t="shared" si="5"/>
        <v>0.01670138888888889</v>
      </c>
    </row>
    <row r="48" spans="1:6" ht="12.75">
      <c r="A48" s="36" t="s">
        <v>88</v>
      </c>
      <c r="B48" s="167" t="s">
        <v>673</v>
      </c>
      <c r="C48" s="186">
        <v>0.036516203703703703</v>
      </c>
      <c r="D48" s="208">
        <f t="shared" si="3"/>
        <v>51.41045958795563</v>
      </c>
      <c r="E48" s="51">
        <f t="shared" si="4"/>
        <v>66.41045958795563</v>
      </c>
      <c r="F48" s="203">
        <f t="shared" si="5"/>
        <v>0.017743055555555554</v>
      </c>
    </row>
    <row r="49" spans="1:6" ht="12.75">
      <c r="A49" s="36" t="s">
        <v>89</v>
      </c>
      <c r="B49" s="167" t="s">
        <v>874</v>
      </c>
      <c r="C49" s="186">
        <v>0.03666666666666667</v>
      </c>
      <c r="D49" s="208">
        <f t="shared" si="3"/>
        <v>51.19949494949495</v>
      </c>
      <c r="E49" s="51">
        <f t="shared" si="4"/>
        <v>66.19949494949495</v>
      </c>
      <c r="F49" s="203">
        <f t="shared" si="5"/>
        <v>0.017893518518518517</v>
      </c>
    </row>
    <row r="50" spans="1:6" ht="12.75">
      <c r="A50" s="36" t="s">
        <v>90</v>
      </c>
      <c r="B50" s="167" t="s">
        <v>714</v>
      </c>
      <c r="C50" s="186">
        <v>0.03715277777777778</v>
      </c>
      <c r="D50" s="208">
        <f t="shared" si="3"/>
        <v>50.529595015576334</v>
      </c>
      <c r="E50" s="51">
        <f t="shared" si="4"/>
        <v>65.52959501557633</v>
      </c>
      <c r="F50" s="203">
        <f t="shared" si="5"/>
        <v>0.018379629629629628</v>
      </c>
    </row>
    <row r="51" spans="1:6" ht="12.75">
      <c r="A51" s="36" t="s">
        <v>91</v>
      </c>
      <c r="B51" s="167" t="s">
        <v>690</v>
      </c>
      <c r="C51" s="186">
        <v>0.03726851851851851</v>
      </c>
      <c r="D51" s="208">
        <f t="shared" si="3"/>
        <v>50.372670807453424</v>
      </c>
      <c r="E51" s="51">
        <f t="shared" si="4"/>
        <v>65.37267080745343</v>
      </c>
      <c r="F51" s="203">
        <f t="shared" si="5"/>
        <v>0.018495370370370363</v>
      </c>
    </row>
    <row r="52" spans="1:6" ht="12.75">
      <c r="A52" s="36" t="s">
        <v>92</v>
      </c>
      <c r="B52" s="167" t="s">
        <v>753</v>
      </c>
      <c r="C52" s="186">
        <v>0.03751157407407407</v>
      </c>
      <c r="D52" s="208">
        <f t="shared" si="3"/>
        <v>50.046282011724784</v>
      </c>
      <c r="E52" s="51">
        <f t="shared" si="4"/>
        <v>65.04628201172478</v>
      </c>
      <c r="F52" s="203">
        <f t="shared" si="5"/>
        <v>0.018738425925925922</v>
      </c>
    </row>
    <row r="53" spans="1:6" ht="12.75">
      <c r="A53" s="36" t="s">
        <v>93</v>
      </c>
      <c r="B53" s="167" t="s">
        <v>770</v>
      </c>
      <c r="C53" s="186">
        <v>0.03784722222222222</v>
      </c>
      <c r="D53" s="208">
        <f t="shared" si="3"/>
        <v>49.60244648318044</v>
      </c>
      <c r="E53" s="51">
        <f t="shared" si="4"/>
        <v>64.60244648318044</v>
      </c>
      <c r="F53" s="203">
        <f t="shared" si="5"/>
        <v>0.01907407407407407</v>
      </c>
    </row>
    <row r="54" spans="1:6" ht="12.75">
      <c r="A54" s="36" t="s">
        <v>94</v>
      </c>
      <c r="B54" s="167" t="s">
        <v>687</v>
      </c>
      <c r="C54" s="186">
        <v>0.04016203703703704</v>
      </c>
      <c r="D54" s="208">
        <f t="shared" si="3"/>
        <v>46.7435158501441</v>
      </c>
      <c r="E54" s="51">
        <f t="shared" si="4"/>
        <v>61.7435158501441</v>
      </c>
      <c r="F54" s="203">
        <f t="shared" si="5"/>
        <v>0.021388888888888888</v>
      </c>
    </row>
    <row r="55" spans="1:6" ht="12.75">
      <c r="A55" s="36" t="s">
        <v>95</v>
      </c>
      <c r="B55" s="167" t="s">
        <v>851</v>
      </c>
      <c r="C55" s="186">
        <v>0.04097222222222222</v>
      </c>
      <c r="D55" s="208">
        <f t="shared" si="3"/>
        <v>45.81920903954803</v>
      </c>
      <c r="E55" s="51">
        <f t="shared" si="4"/>
        <v>60.81920903954803</v>
      </c>
      <c r="F55" s="203">
        <f t="shared" si="5"/>
        <v>0.022199074074074072</v>
      </c>
    </row>
    <row r="56" spans="1:6" ht="12.75">
      <c r="A56" s="36" t="s">
        <v>96</v>
      </c>
      <c r="B56" s="167" t="s">
        <v>733</v>
      </c>
      <c r="C56" s="186">
        <v>0.04178240740740741</v>
      </c>
      <c r="D56" s="208">
        <f t="shared" si="3"/>
        <v>44.93074792243768</v>
      </c>
      <c r="E56" s="51">
        <f t="shared" si="4"/>
        <v>59.93074792243768</v>
      </c>
      <c r="F56" s="203">
        <f t="shared" si="5"/>
        <v>0.023009259259259257</v>
      </c>
    </row>
    <row r="57" spans="1:6" ht="12.75">
      <c r="A57" s="36" t="s">
        <v>97</v>
      </c>
      <c r="B57" s="167" t="s">
        <v>722</v>
      </c>
      <c r="C57" s="186">
        <v>0.042013888888888885</v>
      </c>
      <c r="D57" s="208">
        <f t="shared" si="3"/>
        <v>44.68319559228651</v>
      </c>
      <c r="E57" s="51">
        <f t="shared" si="4"/>
        <v>59.68319559228651</v>
      </c>
      <c r="F57" s="203">
        <f t="shared" si="5"/>
        <v>0.023240740740740735</v>
      </c>
    </row>
    <row r="58" spans="1:6" ht="12.75">
      <c r="A58" s="36" t="s">
        <v>98</v>
      </c>
      <c r="B58" s="167" t="s">
        <v>858</v>
      </c>
      <c r="C58" s="186">
        <v>0.009699074074074074</v>
      </c>
      <c r="D58" s="167"/>
      <c r="E58" s="51">
        <v>57.5</v>
      </c>
      <c r="F58" s="203"/>
    </row>
    <row r="59" spans="1:6" ht="12.75">
      <c r="A59" s="36" t="s">
        <v>99</v>
      </c>
      <c r="B59" s="167" t="s">
        <v>859</v>
      </c>
      <c r="C59" s="186">
        <v>0.009872685185185186</v>
      </c>
      <c r="D59" s="167"/>
      <c r="E59" s="51">
        <v>56.62075029308323</v>
      </c>
      <c r="F59" s="203"/>
    </row>
    <row r="60" spans="1:6" ht="12.75">
      <c r="A60" s="36" t="s">
        <v>100</v>
      </c>
      <c r="B60" s="167" t="s">
        <v>806</v>
      </c>
      <c r="C60" s="186">
        <v>0.04614583333333333</v>
      </c>
      <c r="D60" s="208">
        <f>(C$9/C60)*100</f>
        <v>40.682217205919244</v>
      </c>
      <c r="E60" s="51">
        <f>D60+E$4</f>
        <v>55.682217205919244</v>
      </c>
      <c r="F60" s="203">
        <f>C60-C$9</f>
        <v>0.02737268518518518</v>
      </c>
    </row>
    <row r="61" spans="1:6" ht="12.75">
      <c r="A61" s="36" t="s">
        <v>101</v>
      </c>
      <c r="B61" s="167" t="s">
        <v>716</v>
      </c>
      <c r="C61" s="186">
        <v>0.04684027777777778</v>
      </c>
      <c r="D61" s="208">
        <f>(C$9/C61)*100</f>
        <v>40.07907091672844</v>
      </c>
      <c r="E61" s="51">
        <f>D61+E$4</f>
        <v>55.07907091672844</v>
      </c>
      <c r="F61" s="203">
        <f>C61-C$9</f>
        <v>0.02806712962962963</v>
      </c>
    </row>
    <row r="62" spans="1:6" ht="12.75">
      <c r="A62" s="36" t="s">
        <v>102</v>
      </c>
      <c r="B62" s="182" t="s">
        <v>711</v>
      </c>
      <c r="C62" s="187">
        <v>0.047268518518518515</v>
      </c>
      <c r="D62" s="208">
        <f>(C$9/C62)*100</f>
        <v>39.715964740450545</v>
      </c>
      <c r="E62" s="51">
        <f>D62+E$4</f>
        <v>54.715964740450545</v>
      </c>
      <c r="F62" s="203">
        <f>C62-C$9</f>
        <v>0.028495370370370365</v>
      </c>
    </row>
    <row r="63" spans="1:6" ht="12.75">
      <c r="A63" s="36" t="s">
        <v>103</v>
      </c>
      <c r="B63" s="167" t="s">
        <v>875</v>
      </c>
      <c r="C63" s="186">
        <v>0.04787037037037037</v>
      </c>
      <c r="D63" s="208">
        <f>(C$9/C63)*100</f>
        <v>39.21663442940039</v>
      </c>
      <c r="E63" s="51">
        <f>D63+E$4</f>
        <v>54.21663442940039</v>
      </c>
      <c r="F63" s="203">
        <f>C63-C$9</f>
        <v>0.02909722222222222</v>
      </c>
    </row>
    <row r="64" spans="1:6" ht="12.75">
      <c r="A64" s="36" t="s">
        <v>104</v>
      </c>
      <c r="B64" s="167" t="s">
        <v>860</v>
      </c>
      <c r="C64" s="186">
        <v>0.010625</v>
      </c>
      <c r="D64" s="167"/>
      <c r="E64" s="51">
        <v>53.142701525054456</v>
      </c>
      <c r="F64" s="203"/>
    </row>
    <row r="65" spans="1:6" ht="12.75">
      <c r="A65" s="36" t="s">
        <v>105</v>
      </c>
      <c r="B65" s="167" t="s">
        <v>861</v>
      </c>
      <c r="C65" s="186">
        <v>0.010949074074074075</v>
      </c>
      <c r="D65" s="167"/>
      <c r="E65" s="51">
        <v>51.79175475687103</v>
      </c>
      <c r="F65" s="203"/>
    </row>
    <row r="66" spans="1:6" ht="12.75">
      <c r="A66" s="36" t="s">
        <v>106</v>
      </c>
      <c r="B66" s="167" t="s">
        <v>862</v>
      </c>
      <c r="C66" s="186">
        <v>0.010983796296296297</v>
      </c>
      <c r="D66" s="167"/>
      <c r="E66" s="51">
        <v>51.65173867228661</v>
      </c>
      <c r="F66" s="203"/>
    </row>
    <row r="67" spans="1:6" ht="12.75">
      <c r="A67" s="36" t="s">
        <v>107</v>
      </c>
      <c r="B67" s="167" t="s">
        <v>863</v>
      </c>
      <c r="C67" s="186">
        <v>0.011203703703703704</v>
      </c>
      <c r="D67" s="167"/>
      <c r="E67" s="51">
        <v>50.785123966942145</v>
      </c>
      <c r="F67" s="203"/>
    </row>
    <row r="68" spans="1:6" ht="12.75">
      <c r="A68" s="36" t="s">
        <v>108</v>
      </c>
      <c r="B68" s="167" t="s">
        <v>737</v>
      </c>
      <c r="C68" s="186">
        <v>0.013055555555555556</v>
      </c>
      <c r="D68" s="167"/>
      <c r="E68" s="51">
        <v>44.64539007092198</v>
      </c>
      <c r="F68" s="203"/>
    </row>
    <row r="69" spans="1:6" ht="12.75">
      <c r="A69" s="36" t="s">
        <v>109</v>
      </c>
      <c r="B69" s="167" t="s">
        <v>864</v>
      </c>
      <c r="C69" s="186">
        <v>0.013194444444444444</v>
      </c>
      <c r="D69" s="167"/>
      <c r="E69" s="51">
        <v>44.25438596491228</v>
      </c>
      <c r="F69" s="203"/>
    </row>
    <row r="70" spans="1:6" ht="12.75">
      <c r="A70" s="36" t="s">
        <v>110</v>
      </c>
      <c r="B70" s="167" t="s">
        <v>865</v>
      </c>
      <c r="C70" s="186">
        <v>0.013206018518518518</v>
      </c>
      <c r="D70" s="167"/>
      <c r="E70" s="51">
        <v>44.22217353198948</v>
      </c>
      <c r="F70" s="203"/>
    </row>
    <row r="71" spans="1:6" ht="12.75">
      <c r="A71" s="36" t="s">
        <v>111</v>
      </c>
      <c r="B71" s="167" t="s">
        <v>727</v>
      </c>
      <c r="C71" s="186">
        <v>0.016909722222222225</v>
      </c>
      <c r="D71" s="167"/>
      <c r="E71" s="51">
        <v>36.17898699520876</v>
      </c>
      <c r="F71" s="203"/>
    </row>
    <row r="72" spans="1:6" ht="12.75">
      <c r="A72" s="36" t="s">
        <v>112</v>
      </c>
      <c r="B72" s="167" t="s">
        <v>723</v>
      </c>
      <c r="C72" s="186">
        <v>0.01704861111111111</v>
      </c>
      <c r="D72" s="167"/>
      <c r="E72" s="51">
        <v>35.945349626612355</v>
      </c>
      <c r="F72" s="203"/>
    </row>
    <row r="73" spans="1:6" ht="12.75">
      <c r="A73" s="36" t="s">
        <v>113</v>
      </c>
      <c r="B73" s="167" t="s">
        <v>717</v>
      </c>
      <c r="C73" s="186">
        <v>0.01747685185185185</v>
      </c>
      <c r="D73" s="167"/>
      <c r="E73" s="51">
        <v>35.24834437086093</v>
      </c>
      <c r="F73" s="203"/>
    </row>
    <row r="74" spans="1:6" ht="12.75">
      <c r="A74" s="36" t="s">
        <v>114</v>
      </c>
      <c r="B74" s="167" t="s">
        <v>724</v>
      </c>
      <c r="C74" s="186">
        <v>0.024849537037037035</v>
      </c>
      <c r="D74" s="167"/>
      <c r="E74" s="51">
        <v>27.01560316721006</v>
      </c>
      <c r="F74" s="203"/>
    </row>
    <row r="75" spans="1:6" ht="12.75">
      <c r="A75" s="36" t="s">
        <v>115</v>
      </c>
      <c r="B75" s="167" t="s">
        <v>740</v>
      </c>
      <c r="C75" s="186">
        <v>0.025243055555555557</v>
      </c>
      <c r="D75" s="167"/>
      <c r="E75" s="51">
        <v>26.7113709307657</v>
      </c>
      <c r="F75" s="203"/>
    </row>
    <row r="76" spans="1:6" ht="12.75">
      <c r="A76" s="36" t="s">
        <v>116</v>
      </c>
      <c r="B76" s="167" t="s">
        <v>738</v>
      </c>
      <c r="C76" s="186">
        <v>0.026111111111111113</v>
      </c>
      <c r="D76" s="167"/>
      <c r="E76" s="51">
        <v>26.07269503546099</v>
      </c>
      <c r="F76" s="203"/>
    </row>
    <row r="77" spans="1:6" ht="12.75">
      <c r="A77" s="36" t="s">
        <v>117</v>
      </c>
      <c r="B77" s="167" t="s">
        <v>812</v>
      </c>
      <c r="C77" s="186">
        <v>0.03577546296296296</v>
      </c>
      <c r="D77" s="167"/>
      <c r="E77" s="51">
        <v>21.05548366224523</v>
      </c>
      <c r="F77" s="203"/>
    </row>
    <row r="78" spans="1:6" ht="12.75">
      <c r="A78" s="36" t="s">
        <v>118</v>
      </c>
      <c r="B78" s="167" t="s">
        <v>811</v>
      </c>
      <c r="C78" s="186">
        <v>0.041944444444444444</v>
      </c>
      <c r="D78" s="167"/>
      <c r="E78" s="51">
        <v>19.061810154525386</v>
      </c>
      <c r="F78" s="203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76" t="s">
        <v>876</v>
      </c>
      <c r="B1" s="276"/>
      <c r="C1" s="276"/>
      <c r="D1" s="276"/>
      <c r="E1" s="276"/>
      <c r="F1" s="276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3"/>
      <c r="B3" s="124"/>
      <c r="C3" s="125"/>
      <c r="E3" s="126" t="s">
        <v>13</v>
      </c>
      <c r="F3" s="127"/>
    </row>
    <row r="4" spans="1:6" ht="12.75" customHeight="1">
      <c r="A4" s="278" t="s">
        <v>14</v>
      </c>
      <c r="B4" s="278"/>
      <c r="C4" s="195" t="s">
        <v>878</v>
      </c>
      <c r="E4" s="129">
        <v>3</v>
      </c>
      <c r="F4" s="127"/>
    </row>
    <row r="5" spans="1:6" ht="12.75" customHeight="1">
      <c r="A5" s="278" t="s">
        <v>16</v>
      </c>
      <c r="B5" s="278"/>
      <c r="C5" s="189" t="s">
        <v>877</v>
      </c>
      <c r="D5" s="130"/>
      <c r="E5" s="127"/>
      <c r="F5" s="127"/>
    </row>
    <row r="6" spans="1:6" ht="12.75" customHeight="1">
      <c r="A6" s="278" t="s">
        <v>17</v>
      </c>
      <c r="B6" s="278"/>
      <c r="C6" s="277" t="s">
        <v>24</v>
      </c>
      <c r="D6" s="277"/>
      <c r="E6" s="277"/>
      <c r="F6" s="277"/>
    </row>
    <row r="7" spans="1:6" ht="12.75" customHeight="1" thickBot="1">
      <c r="A7" s="278" t="s">
        <v>19</v>
      </c>
      <c r="B7" s="278"/>
      <c r="C7" s="131">
        <f>COUNTA(B9:B127)</f>
        <v>51</v>
      </c>
      <c r="D7" s="130"/>
      <c r="E7" s="127"/>
      <c r="F7" s="127"/>
    </row>
    <row r="8" spans="1:6" ht="15" customHeight="1" thickBot="1">
      <c r="A8" s="59" t="s">
        <v>20</v>
      </c>
      <c r="B8" s="68"/>
      <c r="C8" s="50" t="s">
        <v>21</v>
      </c>
      <c r="D8" s="71" t="s">
        <v>22</v>
      </c>
      <c r="E8" s="69" t="s">
        <v>23</v>
      </c>
      <c r="F8" s="70" t="s">
        <v>3</v>
      </c>
    </row>
    <row r="9" spans="1:8" ht="12.75">
      <c r="A9" s="36" t="s">
        <v>49</v>
      </c>
      <c r="B9" s="158" t="s">
        <v>813</v>
      </c>
      <c r="C9" s="220">
        <v>0.0003927083333333333</v>
      </c>
      <c r="D9" s="183">
        <f aca="true" t="shared" si="0" ref="D9:D40">(C$9/C9)*100</f>
        <v>100</v>
      </c>
      <c r="E9" s="38">
        <f aca="true" t="shared" si="1" ref="E9:E40">D9+$E$4</f>
        <v>103</v>
      </c>
      <c r="F9" s="168">
        <f aca="true" t="shared" si="2" ref="F9:F40">C9-C$9</f>
        <v>0</v>
      </c>
      <c r="H9" s="17"/>
    </row>
    <row r="10" spans="1:8" ht="12.75">
      <c r="A10" s="36" t="s">
        <v>49</v>
      </c>
      <c r="B10" s="157" t="s">
        <v>737</v>
      </c>
      <c r="C10" s="219">
        <v>0.00042106481481481487</v>
      </c>
      <c r="D10" s="183">
        <f t="shared" si="0"/>
        <v>93.2655305112699</v>
      </c>
      <c r="E10" s="35">
        <f t="shared" si="1"/>
        <v>96.2655305112699</v>
      </c>
      <c r="F10" s="168">
        <f t="shared" si="2"/>
        <v>2.835648148148158E-05</v>
      </c>
      <c r="H10" s="17"/>
    </row>
    <row r="11" spans="1:8" ht="12.75">
      <c r="A11" s="36" t="s">
        <v>51</v>
      </c>
      <c r="B11" s="157" t="s">
        <v>688</v>
      </c>
      <c r="C11" s="219">
        <v>0.0004297453703703704</v>
      </c>
      <c r="D11" s="183">
        <f t="shared" si="0"/>
        <v>91.3816321034204</v>
      </c>
      <c r="E11" s="35">
        <f t="shared" si="1"/>
        <v>94.3816321034204</v>
      </c>
      <c r="F11" s="168">
        <f t="shared" si="2"/>
        <v>3.703703703703714E-05</v>
      </c>
      <c r="H11" s="17"/>
    </row>
    <row r="12" spans="1:8" ht="12.75">
      <c r="A12" s="36" t="s">
        <v>52</v>
      </c>
      <c r="B12" s="157" t="s">
        <v>814</v>
      </c>
      <c r="C12" s="219">
        <v>0.0004456018518518519</v>
      </c>
      <c r="D12" s="183">
        <f t="shared" si="0"/>
        <v>88.1298701298701</v>
      </c>
      <c r="E12" s="35">
        <f t="shared" si="1"/>
        <v>91.1298701298701</v>
      </c>
      <c r="F12" s="168">
        <f t="shared" si="2"/>
        <v>5.289351851851863E-05</v>
      </c>
      <c r="H12" s="17"/>
    </row>
    <row r="13" spans="1:8" ht="12.75">
      <c r="A13" s="36" t="s">
        <v>53</v>
      </c>
      <c r="B13" s="157" t="s">
        <v>683</v>
      </c>
      <c r="C13" s="219">
        <v>0.0005061342592592592</v>
      </c>
      <c r="D13" s="183">
        <f t="shared" si="0"/>
        <v>77.58975531671621</v>
      </c>
      <c r="E13" s="35">
        <f t="shared" si="1"/>
        <v>80.58975531671621</v>
      </c>
      <c r="F13" s="168">
        <f t="shared" si="2"/>
        <v>0.00011342592592592594</v>
      </c>
      <c r="H13" s="17"/>
    </row>
    <row r="14" spans="1:8" ht="12.75">
      <c r="A14" s="36" t="s">
        <v>54</v>
      </c>
      <c r="B14" s="157" t="s">
        <v>727</v>
      </c>
      <c r="C14" s="219">
        <v>0.0005231481481481482</v>
      </c>
      <c r="D14" s="183">
        <f t="shared" si="0"/>
        <v>75.06637168141592</v>
      </c>
      <c r="E14" s="35">
        <f t="shared" si="1"/>
        <v>78.06637168141592</v>
      </c>
      <c r="F14" s="168">
        <f t="shared" si="2"/>
        <v>0.00013043981481481495</v>
      </c>
      <c r="H14" s="17"/>
    </row>
    <row r="15" spans="1:8" ht="12.75">
      <c r="A15" s="36" t="s">
        <v>55</v>
      </c>
      <c r="B15" s="157" t="s">
        <v>669</v>
      </c>
      <c r="C15" s="219">
        <v>0.0005333333333333334</v>
      </c>
      <c r="D15" s="183">
        <f t="shared" si="0"/>
        <v>73.63281249999999</v>
      </c>
      <c r="E15" s="35">
        <f t="shared" si="1"/>
        <v>76.63281249999999</v>
      </c>
      <c r="F15" s="168">
        <f t="shared" si="2"/>
        <v>0.00014062500000000007</v>
      </c>
      <c r="H15" s="17"/>
    </row>
    <row r="16" spans="1:8" ht="12.75">
      <c r="A16" s="36" t="s">
        <v>56</v>
      </c>
      <c r="B16" s="157" t="s">
        <v>668</v>
      </c>
      <c r="C16" s="219">
        <v>0.0005337962962962962</v>
      </c>
      <c r="D16" s="183">
        <f t="shared" si="0"/>
        <v>73.56895056374675</v>
      </c>
      <c r="E16" s="35">
        <f t="shared" si="1"/>
        <v>76.56895056374675</v>
      </c>
      <c r="F16" s="168">
        <f t="shared" si="2"/>
        <v>0.00014108796296296292</v>
      </c>
      <c r="H16" s="17"/>
    </row>
    <row r="17" spans="1:8" ht="12.75">
      <c r="A17" s="36" t="s">
        <v>57</v>
      </c>
      <c r="B17" s="157" t="s">
        <v>840</v>
      </c>
      <c r="C17" s="219">
        <v>0.00055</v>
      </c>
      <c r="D17" s="183">
        <f t="shared" si="0"/>
        <v>71.40151515151514</v>
      </c>
      <c r="E17" s="35">
        <f t="shared" si="1"/>
        <v>74.40151515151514</v>
      </c>
      <c r="F17" s="168">
        <f t="shared" si="2"/>
        <v>0.00015729166666666674</v>
      </c>
      <c r="H17" s="17"/>
    </row>
    <row r="18" spans="1:8" ht="12.75">
      <c r="A18" s="36" t="s">
        <v>58</v>
      </c>
      <c r="B18" s="157" t="s">
        <v>753</v>
      </c>
      <c r="C18" s="219">
        <v>0.0005636574074074075</v>
      </c>
      <c r="D18" s="183">
        <f t="shared" si="0"/>
        <v>69.67145790554413</v>
      </c>
      <c r="E18" s="35">
        <f t="shared" si="1"/>
        <v>72.67145790554413</v>
      </c>
      <c r="F18" s="168">
        <f t="shared" si="2"/>
        <v>0.00017094907407407418</v>
      </c>
      <c r="H18" s="9"/>
    </row>
    <row r="19" spans="1:8" ht="12.75">
      <c r="A19" s="36" t="s">
        <v>59</v>
      </c>
      <c r="B19" s="157" t="s">
        <v>751</v>
      </c>
      <c r="C19" s="219">
        <v>0.0005680555555555555</v>
      </c>
      <c r="D19" s="183">
        <f t="shared" si="0"/>
        <v>69.1320293398533</v>
      </c>
      <c r="E19" s="35">
        <f t="shared" si="1"/>
        <v>72.1320293398533</v>
      </c>
      <c r="F19" s="168">
        <f t="shared" si="2"/>
        <v>0.0001753472222222222</v>
      </c>
      <c r="H19" s="9"/>
    </row>
    <row r="20" spans="1:8" ht="12.75">
      <c r="A20" s="36" t="s">
        <v>60</v>
      </c>
      <c r="B20" s="157" t="s">
        <v>879</v>
      </c>
      <c r="C20" s="219">
        <v>0.0005810185185185186</v>
      </c>
      <c r="D20" s="183">
        <f t="shared" si="0"/>
        <v>67.58964143426294</v>
      </c>
      <c r="E20" s="35">
        <f t="shared" si="1"/>
        <v>70.58964143426294</v>
      </c>
      <c r="F20" s="168">
        <f t="shared" si="2"/>
        <v>0.0001883101851851853</v>
      </c>
      <c r="H20" s="9"/>
    </row>
    <row r="21" spans="1:8" ht="12.75">
      <c r="A21" s="36" t="s">
        <v>61</v>
      </c>
      <c r="B21" s="158" t="s">
        <v>772</v>
      </c>
      <c r="C21" s="219">
        <v>0.0005813657407407407</v>
      </c>
      <c r="D21" s="183">
        <f t="shared" si="0"/>
        <v>67.54927334262393</v>
      </c>
      <c r="E21" s="38">
        <f t="shared" si="1"/>
        <v>70.54927334262393</v>
      </c>
      <c r="F21" s="168">
        <f t="shared" si="2"/>
        <v>0.0001886574074074074</v>
      </c>
      <c r="H21" s="9"/>
    </row>
    <row r="22" spans="1:6" ht="12.75">
      <c r="A22" s="36" t="s">
        <v>62</v>
      </c>
      <c r="B22" s="157" t="s">
        <v>677</v>
      </c>
      <c r="C22" s="219">
        <v>0.0005949074074074074</v>
      </c>
      <c r="D22" s="183">
        <f t="shared" si="0"/>
        <v>66.01167315175097</v>
      </c>
      <c r="E22" s="35">
        <f t="shared" si="1"/>
        <v>69.01167315175097</v>
      </c>
      <c r="F22" s="168">
        <f t="shared" si="2"/>
        <v>0.0002021990740740741</v>
      </c>
    </row>
    <row r="23" spans="1:6" ht="12.75">
      <c r="A23" s="36" t="s">
        <v>63</v>
      </c>
      <c r="B23" s="157" t="s">
        <v>775</v>
      </c>
      <c r="C23" s="219">
        <v>0.0006016203703703703</v>
      </c>
      <c r="D23" s="183">
        <f t="shared" si="0"/>
        <v>65.2751058099269</v>
      </c>
      <c r="E23" s="35">
        <f t="shared" si="1"/>
        <v>68.2751058099269</v>
      </c>
      <c r="F23" s="168">
        <f t="shared" si="2"/>
        <v>0.00020891203703703702</v>
      </c>
    </row>
    <row r="24" spans="1:6" ht="12.75">
      <c r="A24" s="36" t="s">
        <v>64</v>
      </c>
      <c r="B24" s="157" t="s">
        <v>667</v>
      </c>
      <c r="C24" s="219">
        <v>0.0006094907407407406</v>
      </c>
      <c r="D24" s="183">
        <f t="shared" si="0"/>
        <v>64.43220660843146</v>
      </c>
      <c r="E24" s="35">
        <f t="shared" si="1"/>
        <v>67.43220660843146</v>
      </c>
      <c r="F24" s="168">
        <f t="shared" si="2"/>
        <v>0.00021678240740740734</v>
      </c>
    </row>
    <row r="25" spans="1:6" ht="12.75">
      <c r="A25" s="36" t="s">
        <v>65</v>
      </c>
      <c r="B25" s="157" t="s">
        <v>764</v>
      </c>
      <c r="C25" s="219">
        <v>0.0006171296296296297</v>
      </c>
      <c r="D25" s="183">
        <f t="shared" si="0"/>
        <v>63.634658664666155</v>
      </c>
      <c r="E25" s="35">
        <f t="shared" si="1"/>
        <v>66.63465866466615</v>
      </c>
      <c r="F25" s="168">
        <f t="shared" si="2"/>
        <v>0.0002244212962962964</v>
      </c>
    </row>
    <row r="26" spans="1:6" ht="12.75">
      <c r="A26" s="36" t="s">
        <v>66</v>
      </c>
      <c r="B26" s="157" t="s">
        <v>742</v>
      </c>
      <c r="C26" s="219">
        <v>0.0006288194444444444</v>
      </c>
      <c r="D26" s="183">
        <f t="shared" si="0"/>
        <v>62.45168415240199</v>
      </c>
      <c r="E26" s="35">
        <f t="shared" si="1"/>
        <v>65.45168415240198</v>
      </c>
      <c r="F26" s="168">
        <f t="shared" si="2"/>
        <v>0.00023611111111111115</v>
      </c>
    </row>
    <row r="27" spans="1:6" ht="12.75">
      <c r="A27" s="36" t="s">
        <v>67</v>
      </c>
      <c r="B27" s="157" t="s">
        <v>709</v>
      </c>
      <c r="C27" s="219">
        <v>0.0006306712962962963</v>
      </c>
      <c r="D27" s="183">
        <f t="shared" si="0"/>
        <v>62.26830611121306</v>
      </c>
      <c r="E27" s="35">
        <f t="shared" si="1"/>
        <v>65.26830611121306</v>
      </c>
      <c r="F27" s="168">
        <f t="shared" si="2"/>
        <v>0.000237962962962963</v>
      </c>
    </row>
    <row r="28" spans="1:6" ht="12.75">
      <c r="A28" s="36" t="s">
        <v>68</v>
      </c>
      <c r="B28" s="157" t="s">
        <v>692</v>
      </c>
      <c r="C28" s="219">
        <v>0.0006390046296296297</v>
      </c>
      <c r="D28" s="183">
        <f t="shared" si="0"/>
        <v>61.45625792428907</v>
      </c>
      <c r="E28" s="35">
        <f t="shared" si="1"/>
        <v>64.45625792428908</v>
      </c>
      <c r="F28" s="168">
        <f t="shared" si="2"/>
        <v>0.0002462962962962964</v>
      </c>
    </row>
    <row r="29" spans="1:6" ht="12.75">
      <c r="A29" s="36" t="s">
        <v>69</v>
      </c>
      <c r="B29" s="157" t="s">
        <v>698</v>
      </c>
      <c r="C29" s="219">
        <v>0.0006435185185185185</v>
      </c>
      <c r="D29" s="183">
        <f t="shared" si="0"/>
        <v>61.025179856115095</v>
      </c>
      <c r="E29" s="35">
        <f t="shared" si="1"/>
        <v>64.0251798561151</v>
      </c>
      <c r="F29" s="168">
        <f t="shared" si="2"/>
        <v>0.00025081018518518524</v>
      </c>
    </row>
    <row r="30" spans="1:6" ht="12.75">
      <c r="A30" s="36" t="s">
        <v>70</v>
      </c>
      <c r="B30" s="157" t="s">
        <v>695</v>
      </c>
      <c r="C30" s="219">
        <v>0.0006480324074074074</v>
      </c>
      <c r="D30" s="183">
        <f t="shared" si="0"/>
        <v>60.60010716199321</v>
      </c>
      <c r="E30" s="35">
        <f t="shared" si="1"/>
        <v>63.60010716199321</v>
      </c>
      <c r="F30" s="168">
        <f t="shared" si="2"/>
        <v>0.0002553240740740741</v>
      </c>
    </row>
    <row r="31" spans="1:6" ht="12.75">
      <c r="A31" s="36" t="s">
        <v>71</v>
      </c>
      <c r="B31" s="157" t="s">
        <v>697</v>
      </c>
      <c r="C31" s="219">
        <v>0.0006682870370370371</v>
      </c>
      <c r="D31" s="183">
        <f t="shared" si="0"/>
        <v>58.76342223761689</v>
      </c>
      <c r="E31" s="35">
        <f t="shared" si="1"/>
        <v>61.76342223761689</v>
      </c>
      <c r="F31" s="168">
        <f t="shared" si="2"/>
        <v>0.0002755787037037038</v>
      </c>
    </row>
    <row r="32" spans="1:6" ht="12.75">
      <c r="A32" s="36" t="s">
        <v>72</v>
      </c>
      <c r="B32" s="157" t="s">
        <v>705</v>
      </c>
      <c r="C32" s="219">
        <v>0.0006818287037037036</v>
      </c>
      <c r="D32" s="183">
        <f t="shared" si="0"/>
        <v>57.59633338991682</v>
      </c>
      <c r="E32" s="35">
        <f t="shared" si="1"/>
        <v>60.59633338991682</v>
      </c>
      <c r="F32" s="168">
        <f t="shared" si="2"/>
        <v>0.0002891203703703703</v>
      </c>
    </row>
    <row r="33" spans="1:6" ht="12.75">
      <c r="A33" s="36" t="s">
        <v>73</v>
      </c>
      <c r="B33" s="157" t="s">
        <v>880</v>
      </c>
      <c r="C33" s="219">
        <v>0.0006924768518518518</v>
      </c>
      <c r="D33" s="183">
        <f t="shared" si="0"/>
        <v>56.710680260738755</v>
      </c>
      <c r="E33" s="35">
        <f t="shared" si="1"/>
        <v>59.710680260738755</v>
      </c>
      <c r="F33" s="168">
        <f t="shared" si="2"/>
        <v>0.0002997685185185185</v>
      </c>
    </row>
    <row r="34" spans="1:6" ht="12.75">
      <c r="A34" s="36" t="s">
        <v>74</v>
      </c>
      <c r="B34" s="157" t="s">
        <v>806</v>
      </c>
      <c r="C34" s="219">
        <v>0.0007236111111111111</v>
      </c>
      <c r="D34" s="183">
        <f t="shared" si="0"/>
        <v>54.270633397312864</v>
      </c>
      <c r="E34" s="35">
        <f t="shared" si="1"/>
        <v>57.270633397312864</v>
      </c>
      <c r="F34" s="168">
        <f t="shared" si="2"/>
        <v>0.0003309027777777778</v>
      </c>
    </row>
    <row r="35" spans="1:6" ht="12.75">
      <c r="A35" s="36" t="s">
        <v>75</v>
      </c>
      <c r="B35" s="157" t="s">
        <v>708</v>
      </c>
      <c r="C35" s="219">
        <v>0.0007342592592592592</v>
      </c>
      <c r="D35" s="183">
        <f t="shared" si="0"/>
        <v>53.48360655737705</v>
      </c>
      <c r="E35" s="35">
        <f t="shared" si="1"/>
        <v>56.48360655737705</v>
      </c>
      <c r="F35" s="168">
        <f t="shared" si="2"/>
        <v>0.00034155092592592587</v>
      </c>
    </row>
    <row r="36" spans="1:6" ht="12.75">
      <c r="A36" s="36" t="s">
        <v>76</v>
      </c>
      <c r="B36" s="157" t="s">
        <v>733</v>
      </c>
      <c r="C36" s="219">
        <v>0.0007608796296296296</v>
      </c>
      <c r="D36" s="183">
        <f t="shared" si="0"/>
        <v>51.61241253422574</v>
      </c>
      <c r="E36" s="35">
        <f t="shared" si="1"/>
        <v>54.61241253422574</v>
      </c>
      <c r="F36" s="168">
        <f t="shared" si="2"/>
        <v>0.0003681712962962963</v>
      </c>
    </row>
    <row r="37" spans="1:6" ht="12.75">
      <c r="A37" s="36" t="s">
        <v>77</v>
      </c>
      <c r="B37" s="157" t="s">
        <v>739</v>
      </c>
      <c r="C37" s="219">
        <v>0.0007645833333333333</v>
      </c>
      <c r="D37" s="183">
        <f t="shared" si="0"/>
        <v>51.36239782016349</v>
      </c>
      <c r="E37" s="35">
        <f t="shared" si="1"/>
        <v>54.36239782016349</v>
      </c>
      <c r="F37" s="168">
        <f t="shared" si="2"/>
        <v>0.00037187499999999997</v>
      </c>
    </row>
    <row r="38" spans="1:6" ht="12.75">
      <c r="A38" s="36" t="s">
        <v>78</v>
      </c>
      <c r="B38" s="157" t="s">
        <v>690</v>
      </c>
      <c r="C38" s="219">
        <v>0.0007679398148148147</v>
      </c>
      <c r="D38" s="183">
        <f t="shared" si="0"/>
        <v>51.13790504898267</v>
      </c>
      <c r="E38" s="35">
        <f t="shared" si="1"/>
        <v>54.13790504898267</v>
      </c>
      <c r="F38" s="168">
        <f t="shared" si="2"/>
        <v>0.00037523148148148143</v>
      </c>
    </row>
    <row r="39" spans="1:6" ht="12.75">
      <c r="A39" s="36" t="s">
        <v>79</v>
      </c>
      <c r="B39" s="157" t="s">
        <v>726</v>
      </c>
      <c r="C39" s="219">
        <v>0.0008587962962962963</v>
      </c>
      <c r="D39" s="183">
        <f t="shared" si="0"/>
        <v>45.7277628032345</v>
      </c>
      <c r="E39" s="35">
        <f t="shared" si="1"/>
        <v>48.7277628032345</v>
      </c>
      <c r="F39" s="168">
        <f t="shared" si="2"/>
        <v>0.000466087962962963</v>
      </c>
    </row>
    <row r="40" spans="1:6" ht="12.75">
      <c r="A40" s="36" t="s">
        <v>80</v>
      </c>
      <c r="B40" s="157" t="s">
        <v>711</v>
      </c>
      <c r="C40" s="219">
        <v>0.0008699074074074073</v>
      </c>
      <c r="D40" s="183">
        <f t="shared" si="0"/>
        <v>45.14369345396487</v>
      </c>
      <c r="E40" s="35">
        <f t="shared" si="1"/>
        <v>48.14369345396487</v>
      </c>
      <c r="F40" s="168">
        <f t="shared" si="2"/>
        <v>0.00047719907407407406</v>
      </c>
    </row>
    <row r="41" spans="1:6" ht="12.75">
      <c r="A41" s="36" t="s">
        <v>81</v>
      </c>
      <c r="B41" s="157" t="s">
        <v>722</v>
      </c>
      <c r="C41" s="219">
        <v>0.0009016203703703703</v>
      </c>
      <c r="D41" s="183">
        <f aca="true" t="shared" si="3" ref="D41:D46">(C$9/C41)*100</f>
        <v>43.55584082156611</v>
      </c>
      <c r="E41" s="35">
        <f aca="true" t="shared" si="4" ref="E41:E46">D41+$E$4</f>
        <v>46.55584082156611</v>
      </c>
      <c r="F41" s="168">
        <f aca="true" t="shared" si="5" ref="F41:F46">C41-C$9</f>
        <v>0.0005089120370370371</v>
      </c>
    </row>
    <row r="42" spans="1:6" ht="12.75">
      <c r="A42" s="36" t="s">
        <v>82</v>
      </c>
      <c r="B42" s="157" t="s">
        <v>881</v>
      </c>
      <c r="C42" s="219">
        <v>0.0009263888888888889</v>
      </c>
      <c r="D42" s="183">
        <f t="shared" si="3"/>
        <v>42.39130434782608</v>
      </c>
      <c r="E42" s="35">
        <f t="shared" si="4"/>
        <v>45.39130434782608</v>
      </c>
      <c r="F42" s="168">
        <f t="shared" si="5"/>
        <v>0.0005336805555555557</v>
      </c>
    </row>
    <row r="43" spans="1:6" ht="12.75">
      <c r="A43" s="36" t="s">
        <v>83</v>
      </c>
      <c r="B43" s="157" t="s">
        <v>750</v>
      </c>
      <c r="C43" s="219">
        <v>0.0009273148148148147</v>
      </c>
      <c r="D43" s="183">
        <f t="shared" si="3"/>
        <v>42.3489765351972</v>
      </c>
      <c r="E43" s="35">
        <f t="shared" si="4"/>
        <v>45.3489765351972</v>
      </c>
      <c r="F43" s="168">
        <f t="shared" si="5"/>
        <v>0.0005346064814814814</v>
      </c>
    </row>
    <row r="44" spans="1:6" ht="12.75">
      <c r="A44" s="36" t="s">
        <v>84</v>
      </c>
      <c r="B44" s="157" t="s">
        <v>852</v>
      </c>
      <c r="C44" s="219">
        <v>0.0009276620370370372</v>
      </c>
      <c r="D44" s="183">
        <f t="shared" si="3"/>
        <v>42.33312538989394</v>
      </c>
      <c r="E44" s="35">
        <f t="shared" si="4"/>
        <v>45.33312538989394</v>
      </c>
      <c r="F44" s="168">
        <f t="shared" si="5"/>
        <v>0.0005349537037037039</v>
      </c>
    </row>
    <row r="45" spans="1:6" ht="12.75">
      <c r="A45" s="36" t="s">
        <v>85</v>
      </c>
      <c r="B45" s="157" t="s">
        <v>882</v>
      </c>
      <c r="C45" s="219">
        <v>0.0009434027777777778</v>
      </c>
      <c r="D45" s="183">
        <f t="shared" si="3"/>
        <v>41.6267942583732</v>
      </c>
      <c r="E45" s="35">
        <f t="shared" si="4"/>
        <v>44.6267942583732</v>
      </c>
      <c r="F45" s="168">
        <f t="shared" si="5"/>
        <v>0.0005506944444444446</v>
      </c>
    </row>
    <row r="46" spans="1:6" ht="12.75">
      <c r="A46" s="36" t="s">
        <v>86</v>
      </c>
      <c r="B46" s="157" t="s">
        <v>716</v>
      </c>
      <c r="C46" s="219">
        <v>0.000970949074074074</v>
      </c>
      <c r="D46" s="183">
        <f t="shared" si="3"/>
        <v>40.44582190964358</v>
      </c>
      <c r="E46" s="35">
        <f t="shared" si="4"/>
        <v>43.44582190964358</v>
      </c>
      <c r="F46" s="168">
        <f t="shared" si="5"/>
        <v>0.0005782407407407407</v>
      </c>
    </row>
    <row r="47" spans="1:6" ht="12.75">
      <c r="A47" s="36" t="s">
        <v>87</v>
      </c>
      <c r="B47" s="157" t="s">
        <v>883</v>
      </c>
      <c r="C47" s="219">
        <v>0.0009991898148148147</v>
      </c>
      <c r="D47" s="183">
        <f aca="true" t="shared" si="6" ref="D47:D57">(C$9/C47)*100</f>
        <v>39.302675778987606</v>
      </c>
      <c r="E47" s="35">
        <f aca="true" t="shared" si="7" ref="E47:E57">D47+$E$4</f>
        <v>42.302675778987606</v>
      </c>
      <c r="F47" s="168">
        <f aca="true" t="shared" si="8" ref="F47:F57">C47-C$9</f>
        <v>0.0006064814814814815</v>
      </c>
    </row>
    <row r="48" spans="1:6" ht="12.75">
      <c r="A48" s="36" t="s">
        <v>88</v>
      </c>
      <c r="B48" s="157" t="s">
        <v>884</v>
      </c>
      <c r="C48" s="219">
        <v>0.0011412037037037037</v>
      </c>
      <c r="D48" s="183">
        <f t="shared" si="6"/>
        <v>34.41176470588235</v>
      </c>
      <c r="E48" s="35">
        <f t="shared" si="7"/>
        <v>37.41176470588235</v>
      </c>
      <c r="F48" s="168">
        <f t="shared" si="8"/>
        <v>0.0007484953703703705</v>
      </c>
    </row>
    <row r="49" spans="1:6" ht="12.75">
      <c r="A49" s="36" t="s">
        <v>89</v>
      </c>
      <c r="B49" s="157" t="s">
        <v>885</v>
      </c>
      <c r="C49" s="219">
        <v>0.0011483796296296296</v>
      </c>
      <c r="D49" s="183">
        <f t="shared" si="6"/>
        <v>34.19673452932876</v>
      </c>
      <c r="E49" s="35">
        <f t="shared" si="7"/>
        <v>37.19673452932876</v>
      </c>
      <c r="F49" s="168">
        <f t="shared" si="8"/>
        <v>0.0007556712962962964</v>
      </c>
    </row>
    <row r="50" spans="1:6" ht="12.75">
      <c r="A50" s="36" t="s">
        <v>90</v>
      </c>
      <c r="B50" s="157" t="s">
        <v>714</v>
      </c>
      <c r="C50" s="219">
        <v>0.001170949074074074</v>
      </c>
      <c r="D50" s="183">
        <f t="shared" si="6"/>
        <v>33.53760996342789</v>
      </c>
      <c r="E50" s="35">
        <f t="shared" si="7"/>
        <v>36.53760996342789</v>
      </c>
      <c r="F50" s="168">
        <f t="shared" si="8"/>
        <v>0.0007782407407407408</v>
      </c>
    </row>
    <row r="51" spans="1:6" ht="12.75">
      <c r="A51" s="36" t="s">
        <v>91</v>
      </c>
      <c r="B51" s="157" t="s">
        <v>851</v>
      </c>
      <c r="C51" s="219">
        <v>0.0012221064814814816</v>
      </c>
      <c r="D51" s="183">
        <f t="shared" si="6"/>
        <v>32.13372478454398</v>
      </c>
      <c r="E51" s="35">
        <f t="shared" si="7"/>
        <v>35.13372478454398</v>
      </c>
      <c r="F51" s="168">
        <f t="shared" si="8"/>
        <v>0.0008293981481481483</v>
      </c>
    </row>
    <row r="52" spans="1:6" ht="12.75">
      <c r="A52" s="36" t="s">
        <v>92</v>
      </c>
      <c r="B52" s="157" t="s">
        <v>854</v>
      </c>
      <c r="C52" s="219">
        <v>0.001245949074074074</v>
      </c>
      <c r="D52" s="183">
        <f t="shared" si="6"/>
        <v>31.51881096144914</v>
      </c>
      <c r="E52" s="35">
        <f t="shared" si="7"/>
        <v>34.51881096144914</v>
      </c>
      <c r="F52" s="168">
        <f t="shared" si="8"/>
        <v>0.0008532407407407408</v>
      </c>
    </row>
    <row r="53" spans="1:6" ht="12.75">
      <c r="A53" s="36" t="s">
        <v>93</v>
      </c>
      <c r="B53" s="157" t="s">
        <v>756</v>
      </c>
      <c r="C53" s="219">
        <v>0.0012563657407407406</v>
      </c>
      <c r="D53" s="183">
        <f t="shared" si="6"/>
        <v>31.257485029940117</v>
      </c>
      <c r="E53" s="35">
        <f t="shared" si="7"/>
        <v>34.25748502994011</v>
      </c>
      <c r="F53" s="168">
        <f t="shared" si="8"/>
        <v>0.0008636574074074074</v>
      </c>
    </row>
    <row r="54" spans="1:6" ht="12.75">
      <c r="A54" s="36" t="s">
        <v>94</v>
      </c>
      <c r="B54" s="157" t="s">
        <v>687</v>
      </c>
      <c r="C54" s="219">
        <v>0.0014925925925925925</v>
      </c>
      <c r="D54" s="183">
        <f t="shared" si="6"/>
        <v>26.310483870967744</v>
      </c>
      <c r="E54" s="35">
        <f t="shared" si="7"/>
        <v>29.310483870967744</v>
      </c>
      <c r="F54" s="168">
        <f t="shared" si="8"/>
        <v>0.0010998842592592592</v>
      </c>
    </row>
    <row r="55" spans="1:6" ht="12.75">
      <c r="A55" s="36" t="s">
        <v>95</v>
      </c>
      <c r="B55" s="157" t="s">
        <v>812</v>
      </c>
      <c r="C55" s="219">
        <v>0.0018881944444444443</v>
      </c>
      <c r="D55" s="183">
        <f t="shared" si="6"/>
        <v>20.798087532180947</v>
      </c>
      <c r="E55" s="35">
        <f t="shared" si="7"/>
        <v>23.798087532180947</v>
      </c>
      <c r="F55" s="168">
        <f t="shared" si="8"/>
        <v>0.001495486111111111</v>
      </c>
    </row>
    <row r="56" spans="1:6" ht="12.75">
      <c r="A56" s="36" t="s">
        <v>96</v>
      </c>
      <c r="B56" s="157" t="s">
        <v>886</v>
      </c>
      <c r="C56" s="219">
        <v>0.0021582175925925927</v>
      </c>
      <c r="D56" s="183">
        <f t="shared" si="6"/>
        <v>18.195956454121305</v>
      </c>
      <c r="E56" s="35">
        <f t="shared" si="7"/>
        <v>21.195956454121305</v>
      </c>
      <c r="F56" s="168">
        <f t="shared" si="8"/>
        <v>0.0017655092592592594</v>
      </c>
    </row>
    <row r="57" spans="1:6" ht="12.75">
      <c r="A57" s="36" t="s">
        <v>97</v>
      </c>
      <c r="B57" s="157" t="s">
        <v>811</v>
      </c>
      <c r="C57" s="219">
        <v>0.002361111111111111</v>
      </c>
      <c r="D57" s="183">
        <f t="shared" si="6"/>
        <v>16.632352941176467</v>
      </c>
      <c r="E57" s="35">
        <f t="shared" si="7"/>
        <v>19.632352941176467</v>
      </c>
      <c r="F57" s="168">
        <f t="shared" si="8"/>
        <v>0.0019684027777777777</v>
      </c>
    </row>
    <row r="58" spans="1:6" ht="12.75">
      <c r="A58" s="36" t="s">
        <v>98</v>
      </c>
      <c r="B58" s="157" t="s">
        <v>887</v>
      </c>
      <c r="C58" s="219">
        <v>0.002870370370370371</v>
      </c>
      <c r="D58" s="183">
        <f>(C$9/C58)*100</f>
        <v>13.681451612903222</v>
      </c>
      <c r="E58" s="35">
        <f>D58+$E$4</f>
        <v>16.681451612903224</v>
      </c>
      <c r="F58" s="168">
        <f>C58-C$9</f>
        <v>0.0024776620370370373</v>
      </c>
    </row>
    <row r="59" spans="1:6" ht="12.75">
      <c r="A59" s="36" t="s">
        <v>99</v>
      </c>
      <c r="B59" s="157" t="s">
        <v>888</v>
      </c>
      <c r="C59" s="219">
        <v>0.003211805555555556</v>
      </c>
      <c r="D59" s="183">
        <f>(C$9/C59)*100</f>
        <v>12.227027027027026</v>
      </c>
      <c r="E59" s="35">
        <f>D59+$E$4</f>
        <v>15.227027027027026</v>
      </c>
      <c r="F59" s="168">
        <f>C59-C$9</f>
        <v>0.0028190972222222224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136" zoomScaleNormal="136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76" t="s">
        <v>889</v>
      </c>
      <c r="B1" s="276"/>
      <c r="C1" s="276"/>
      <c r="D1" s="276"/>
      <c r="E1" s="276"/>
    </row>
    <row r="2" spans="1:5" s="1" customFormat="1" ht="12.75" customHeight="1">
      <c r="A2" s="67"/>
      <c r="B2" s="67"/>
      <c r="C2" s="67"/>
      <c r="D2" s="67"/>
      <c r="E2" s="67"/>
    </row>
    <row r="3" spans="1:5" s="1" customFormat="1" ht="12.75" customHeight="1">
      <c r="A3" s="142"/>
      <c r="B3" s="142"/>
      <c r="C3" s="143"/>
      <c r="E3" s="144" t="s">
        <v>13</v>
      </c>
    </row>
    <row r="4" spans="1:5" s="1" customFormat="1" ht="12.75" customHeight="1">
      <c r="A4" s="143" t="s">
        <v>14</v>
      </c>
      <c r="B4" s="143"/>
      <c r="C4" s="145" t="s">
        <v>878</v>
      </c>
      <c r="E4" s="144">
        <v>1</v>
      </c>
    </row>
    <row r="5" spans="1:5" s="1" customFormat="1" ht="12.75" customHeight="1">
      <c r="A5" s="143" t="s">
        <v>16</v>
      </c>
      <c r="B5" s="143"/>
      <c r="C5" s="163">
        <v>44646</v>
      </c>
      <c r="D5" s="141"/>
      <c r="E5" s="143"/>
    </row>
    <row r="6" spans="1:5" s="1" customFormat="1" ht="12.75" customHeight="1">
      <c r="A6" s="143" t="s">
        <v>17</v>
      </c>
      <c r="B6" s="143"/>
      <c r="C6" s="143" t="s">
        <v>40</v>
      </c>
      <c r="D6" s="143"/>
      <c r="E6" s="143"/>
    </row>
    <row r="7" spans="1:5" s="1" customFormat="1" ht="12.75" customHeight="1" thickBot="1">
      <c r="A7" s="143" t="s">
        <v>19</v>
      </c>
      <c r="B7" s="143"/>
      <c r="C7" s="147">
        <f>COUNTA(B9:B74)</f>
        <v>59</v>
      </c>
      <c r="D7" s="146"/>
      <c r="E7" s="143"/>
    </row>
    <row r="8" spans="1:5" ht="15" customHeight="1" thickBot="1">
      <c r="A8" s="59" t="s">
        <v>20</v>
      </c>
      <c r="B8" s="50"/>
      <c r="C8" s="50" t="s">
        <v>41</v>
      </c>
      <c r="D8" s="61" t="s">
        <v>22</v>
      </c>
      <c r="E8" s="62" t="s">
        <v>23</v>
      </c>
    </row>
    <row r="9" spans="1:5" ht="12.75" customHeight="1">
      <c r="A9" s="36" t="s">
        <v>49</v>
      </c>
      <c r="B9" s="257" t="s">
        <v>692</v>
      </c>
      <c r="C9" s="258">
        <v>119</v>
      </c>
      <c r="D9" s="95">
        <f aca="true" t="shared" si="0" ref="D9:D40">(C9/C$9)*100</f>
        <v>100</v>
      </c>
      <c r="E9" s="80">
        <f aca="true" t="shared" si="1" ref="E9:E40">D9+E$4</f>
        <v>101</v>
      </c>
    </row>
    <row r="10" spans="1:5" ht="12.75" customHeight="1">
      <c r="A10" s="36" t="s">
        <v>50</v>
      </c>
      <c r="B10" s="257" t="s">
        <v>704</v>
      </c>
      <c r="C10" s="258">
        <v>119</v>
      </c>
      <c r="D10" s="95">
        <f t="shared" si="0"/>
        <v>100</v>
      </c>
      <c r="E10" s="80">
        <f t="shared" si="1"/>
        <v>101</v>
      </c>
    </row>
    <row r="11" spans="1:5" ht="12.75" customHeight="1">
      <c r="A11" s="36" t="s">
        <v>51</v>
      </c>
      <c r="B11" s="257" t="s">
        <v>695</v>
      </c>
      <c r="C11" s="258">
        <v>116</v>
      </c>
      <c r="D11" s="95">
        <f t="shared" si="0"/>
        <v>97.47899159663865</v>
      </c>
      <c r="E11" s="80">
        <f t="shared" si="1"/>
        <v>98.47899159663865</v>
      </c>
    </row>
    <row r="12" spans="1:5" ht="12.75" customHeight="1">
      <c r="A12" s="36" t="s">
        <v>52</v>
      </c>
      <c r="B12" s="257" t="s">
        <v>673</v>
      </c>
      <c r="C12" s="258">
        <v>114</v>
      </c>
      <c r="D12" s="95">
        <f t="shared" si="0"/>
        <v>95.7983193277311</v>
      </c>
      <c r="E12" s="80">
        <f t="shared" si="1"/>
        <v>96.7983193277311</v>
      </c>
    </row>
    <row r="13" spans="1:5" ht="12.75" customHeight="1">
      <c r="A13" s="36" t="s">
        <v>53</v>
      </c>
      <c r="B13" s="257" t="s">
        <v>744</v>
      </c>
      <c r="C13" s="258">
        <v>113</v>
      </c>
      <c r="D13" s="95">
        <f t="shared" si="0"/>
        <v>94.9579831932773</v>
      </c>
      <c r="E13" s="80">
        <f t="shared" si="1"/>
        <v>95.9579831932773</v>
      </c>
    </row>
    <row r="14" spans="1:5" ht="12.75" customHeight="1">
      <c r="A14" s="36" t="s">
        <v>54</v>
      </c>
      <c r="B14" s="257" t="s">
        <v>827</v>
      </c>
      <c r="C14" s="258">
        <v>105</v>
      </c>
      <c r="D14" s="95">
        <f t="shared" si="0"/>
        <v>88.23529411764706</v>
      </c>
      <c r="E14" s="80">
        <f t="shared" si="1"/>
        <v>89.23529411764706</v>
      </c>
    </row>
    <row r="15" spans="1:5" ht="12.75" customHeight="1">
      <c r="A15" s="36" t="s">
        <v>55</v>
      </c>
      <c r="B15" s="257" t="s">
        <v>890</v>
      </c>
      <c r="C15" s="258">
        <v>104</v>
      </c>
      <c r="D15" s="95">
        <f t="shared" si="0"/>
        <v>87.39495798319328</v>
      </c>
      <c r="E15" s="80">
        <f t="shared" si="1"/>
        <v>88.39495798319328</v>
      </c>
    </row>
    <row r="16" spans="1:5" ht="12.75" customHeight="1">
      <c r="A16" s="36" t="s">
        <v>56</v>
      </c>
      <c r="B16" s="257" t="s">
        <v>669</v>
      </c>
      <c r="C16" s="258">
        <v>103</v>
      </c>
      <c r="D16" s="95">
        <f t="shared" si="0"/>
        <v>86.5546218487395</v>
      </c>
      <c r="E16" s="80">
        <f t="shared" si="1"/>
        <v>87.5546218487395</v>
      </c>
    </row>
    <row r="17" spans="1:9" ht="12.75" customHeight="1">
      <c r="A17" s="36" t="s">
        <v>57</v>
      </c>
      <c r="B17" s="257" t="s">
        <v>754</v>
      </c>
      <c r="C17" s="258">
        <v>101</v>
      </c>
      <c r="D17" s="95">
        <f t="shared" si="0"/>
        <v>84.87394957983193</v>
      </c>
      <c r="E17" s="80">
        <f t="shared" si="1"/>
        <v>85.87394957983193</v>
      </c>
      <c r="I17" s="261"/>
    </row>
    <row r="18" spans="1:5" ht="12.75" customHeight="1">
      <c r="A18" s="36" t="s">
        <v>58</v>
      </c>
      <c r="B18" s="257" t="s">
        <v>772</v>
      </c>
      <c r="C18" s="258">
        <v>98</v>
      </c>
      <c r="D18" s="95">
        <f t="shared" si="0"/>
        <v>82.35294117647058</v>
      </c>
      <c r="E18" s="80">
        <f t="shared" si="1"/>
        <v>83.35294117647058</v>
      </c>
    </row>
    <row r="19" spans="1:5" ht="12.75" customHeight="1">
      <c r="A19" s="36" t="s">
        <v>59</v>
      </c>
      <c r="B19" s="259" t="s">
        <v>759</v>
      </c>
      <c r="C19" s="260">
        <v>95</v>
      </c>
      <c r="D19" s="95">
        <f t="shared" si="0"/>
        <v>79.83193277310924</v>
      </c>
      <c r="E19" s="80">
        <f t="shared" si="1"/>
        <v>80.83193277310924</v>
      </c>
    </row>
    <row r="20" spans="1:5" ht="12.75" customHeight="1">
      <c r="A20" s="36" t="s">
        <v>60</v>
      </c>
      <c r="B20" s="257" t="s">
        <v>891</v>
      </c>
      <c r="C20" s="258">
        <v>90</v>
      </c>
      <c r="D20" s="95">
        <f t="shared" si="0"/>
        <v>75.63025210084034</v>
      </c>
      <c r="E20" s="80">
        <f t="shared" si="1"/>
        <v>76.63025210084034</v>
      </c>
    </row>
    <row r="21" spans="1:5" ht="12.75" customHeight="1">
      <c r="A21" s="36" t="s">
        <v>61</v>
      </c>
      <c r="B21" s="257" t="s">
        <v>667</v>
      </c>
      <c r="C21" s="258">
        <v>87</v>
      </c>
      <c r="D21" s="95">
        <f t="shared" si="0"/>
        <v>73.10924369747899</v>
      </c>
      <c r="E21" s="80">
        <f t="shared" si="1"/>
        <v>74.10924369747899</v>
      </c>
    </row>
    <row r="22" spans="1:5" ht="12.75" customHeight="1">
      <c r="A22" s="36" t="s">
        <v>62</v>
      </c>
      <c r="B22" s="257" t="s">
        <v>685</v>
      </c>
      <c r="C22" s="258">
        <v>86</v>
      </c>
      <c r="D22" s="95">
        <f t="shared" si="0"/>
        <v>72.26890756302521</v>
      </c>
      <c r="E22" s="80">
        <f t="shared" si="1"/>
        <v>73.26890756302521</v>
      </c>
    </row>
    <row r="23" spans="1:5" ht="12.75" customHeight="1">
      <c r="A23" s="36" t="s">
        <v>63</v>
      </c>
      <c r="B23" s="257" t="s">
        <v>683</v>
      </c>
      <c r="C23" s="258">
        <v>86</v>
      </c>
      <c r="D23" s="95">
        <f t="shared" si="0"/>
        <v>72.26890756302521</v>
      </c>
      <c r="E23" s="80">
        <f t="shared" si="1"/>
        <v>73.26890756302521</v>
      </c>
    </row>
    <row r="24" spans="1:5" ht="12.75" customHeight="1">
      <c r="A24" s="36" t="s">
        <v>64</v>
      </c>
      <c r="B24" s="257" t="s">
        <v>699</v>
      </c>
      <c r="C24" s="258">
        <v>86</v>
      </c>
      <c r="D24" s="95">
        <f t="shared" si="0"/>
        <v>72.26890756302521</v>
      </c>
      <c r="E24" s="80">
        <f t="shared" si="1"/>
        <v>73.26890756302521</v>
      </c>
    </row>
    <row r="25" spans="1:5" ht="12.75" customHeight="1">
      <c r="A25" s="36" t="s">
        <v>65</v>
      </c>
      <c r="B25" s="257" t="s">
        <v>892</v>
      </c>
      <c r="C25" s="258">
        <v>76</v>
      </c>
      <c r="D25" s="95">
        <f t="shared" si="0"/>
        <v>63.86554621848739</v>
      </c>
      <c r="E25" s="80">
        <f t="shared" si="1"/>
        <v>64.8655462184874</v>
      </c>
    </row>
    <row r="26" spans="1:5" ht="12.75" customHeight="1">
      <c r="A26" s="36" t="s">
        <v>66</v>
      </c>
      <c r="B26" s="257" t="s">
        <v>812</v>
      </c>
      <c r="C26" s="258">
        <v>73</v>
      </c>
      <c r="D26" s="95">
        <f t="shared" si="0"/>
        <v>61.34453781512605</v>
      </c>
      <c r="E26" s="80">
        <f t="shared" si="1"/>
        <v>62.34453781512605</v>
      </c>
    </row>
    <row r="27" spans="1:5" ht="12.75" customHeight="1">
      <c r="A27" s="36" t="s">
        <v>67</v>
      </c>
      <c r="B27" s="257" t="s">
        <v>743</v>
      </c>
      <c r="C27" s="258">
        <v>71</v>
      </c>
      <c r="D27" s="95">
        <f t="shared" si="0"/>
        <v>59.66386554621849</v>
      </c>
      <c r="E27" s="80">
        <f t="shared" si="1"/>
        <v>60.66386554621849</v>
      </c>
    </row>
    <row r="28" spans="1:5" ht="12.75" customHeight="1">
      <c r="A28" s="36" t="s">
        <v>68</v>
      </c>
      <c r="B28" s="259" t="s">
        <v>693</v>
      </c>
      <c r="C28" s="260">
        <v>71</v>
      </c>
      <c r="D28" s="95">
        <f t="shared" si="0"/>
        <v>59.66386554621849</v>
      </c>
      <c r="E28" s="80">
        <f t="shared" si="1"/>
        <v>60.66386554621849</v>
      </c>
    </row>
    <row r="29" spans="1:5" ht="12.75" customHeight="1">
      <c r="A29" s="36" t="s">
        <v>69</v>
      </c>
      <c r="B29" s="257" t="s">
        <v>711</v>
      </c>
      <c r="C29" s="258">
        <v>71</v>
      </c>
      <c r="D29" s="95">
        <f t="shared" si="0"/>
        <v>59.66386554621849</v>
      </c>
      <c r="E29" s="80">
        <f t="shared" si="1"/>
        <v>60.66386554621849</v>
      </c>
    </row>
    <row r="30" spans="1:5" ht="12.75" customHeight="1">
      <c r="A30" s="36" t="s">
        <v>70</v>
      </c>
      <c r="B30" s="259" t="s">
        <v>775</v>
      </c>
      <c r="C30" s="260">
        <v>67</v>
      </c>
      <c r="D30" s="95">
        <f t="shared" si="0"/>
        <v>56.30252100840336</v>
      </c>
      <c r="E30" s="80">
        <f t="shared" si="1"/>
        <v>57.30252100840336</v>
      </c>
    </row>
    <row r="31" spans="1:5" ht="12.75" customHeight="1">
      <c r="A31" s="36" t="s">
        <v>71</v>
      </c>
      <c r="B31" s="257" t="s">
        <v>758</v>
      </c>
      <c r="C31" s="258">
        <v>67</v>
      </c>
      <c r="D31" s="95">
        <f t="shared" si="0"/>
        <v>56.30252100840336</v>
      </c>
      <c r="E31" s="80">
        <f t="shared" si="1"/>
        <v>57.30252100840336</v>
      </c>
    </row>
    <row r="32" spans="1:5" ht="12.75" customHeight="1">
      <c r="A32" s="36" t="s">
        <v>72</v>
      </c>
      <c r="B32" s="257" t="s">
        <v>882</v>
      </c>
      <c r="C32" s="258">
        <v>66</v>
      </c>
      <c r="D32" s="95">
        <f t="shared" si="0"/>
        <v>55.46218487394958</v>
      </c>
      <c r="E32" s="80">
        <f t="shared" si="1"/>
        <v>56.46218487394958</v>
      </c>
    </row>
    <row r="33" spans="1:5" ht="12.75" customHeight="1">
      <c r="A33" s="36" t="s">
        <v>73</v>
      </c>
      <c r="B33" s="257" t="s">
        <v>680</v>
      </c>
      <c r="C33" s="258">
        <v>65</v>
      </c>
      <c r="D33" s="95">
        <f t="shared" si="0"/>
        <v>54.621848739495796</v>
      </c>
      <c r="E33" s="80">
        <f t="shared" si="1"/>
        <v>55.621848739495796</v>
      </c>
    </row>
    <row r="34" spans="1:5" ht="12.75" customHeight="1">
      <c r="A34" s="36" t="s">
        <v>74</v>
      </c>
      <c r="B34" s="257" t="s">
        <v>852</v>
      </c>
      <c r="C34" s="258">
        <v>63</v>
      </c>
      <c r="D34" s="95">
        <f t="shared" si="0"/>
        <v>52.94117647058824</v>
      </c>
      <c r="E34" s="80">
        <f t="shared" si="1"/>
        <v>53.94117647058824</v>
      </c>
    </row>
    <row r="35" spans="1:5" ht="12.75" customHeight="1">
      <c r="A35" s="36" t="s">
        <v>75</v>
      </c>
      <c r="B35" s="257" t="s">
        <v>881</v>
      </c>
      <c r="C35" s="258">
        <v>62</v>
      </c>
      <c r="D35" s="95">
        <f t="shared" si="0"/>
        <v>52.10084033613446</v>
      </c>
      <c r="E35" s="80">
        <f t="shared" si="1"/>
        <v>53.10084033613446</v>
      </c>
    </row>
    <row r="36" spans="1:5" ht="12.75" customHeight="1">
      <c r="A36" s="36" t="s">
        <v>76</v>
      </c>
      <c r="B36" s="257" t="s">
        <v>893</v>
      </c>
      <c r="C36" s="258">
        <v>61</v>
      </c>
      <c r="D36" s="95">
        <f t="shared" si="0"/>
        <v>51.26050420168067</v>
      </c>
      <c r="E36" s="80">
        <f t="shared" si="1"/>
        <v>52.26050420168067</v>
      </c>
    </row>
    <row r="37" spans="1:5" ht="12.75" customHeight="1">
      <c r="A37" s="36" t="s">
        <v>77</v>
      </c>
      <c r="B37" s="257" t="s">
        <v>701</v>
      </c>
      <c r="C37" s="258">
        <v>60</v>
      </c>
      <c r="D37" s="95">
        <f t="shared" si="0"/>
        <v>50.42016806722689</v>
      </c>
      <c r="E37" s="80">
        <f t="shared" si="1"/>
        <v>51.42016806722689</v>
      </c>
    </row>
    <row r="38" spans="1:5" ht="12.75" customHeight="1">
      <c r="A38" s="36" t="s">
        <v>78</v>
      </c>
      <c r="B38" s="257" t="s">
        <v>821</v>
      </c>
      <c r="C38" s="258">
        <v>60</v>
      </c>
      <c r="D38" s="95">
        <f t="shared" si="0"/>
        <v>50.42016806722689</v>
      </c>
      <c r="E38" s="80">
        <f t="shared" si="1"/>
        <v>51.42016806722689</v>
      </c>
    </row>
    <row r="39" spans="1:5" ht="12.75" customHeight="1">
      <c r="A39" s="36" t="s">
        <v>79</v>
      </c>
      <c r="B39" s="259" t="s">
        <v>677</v>
      </c>
      <c r="C39" s="260">
        <v>54</v>
      </c>
      <c r="D39" s="95">
        <f t="shared" si="0"/>
        <v>45.378151260504204</v>
      </c>
      <c r="E39" s="80">
        <f t="shared" si="1"/>
        <v>46.378151260504204</v>
      </c>
    </row>
    <row r="40" spans="1:5" ht="12.75" customHeight="1">
      <c r="A40" s="36" t="s">
        <v>80</v>
      </c>
      <c r="B40" s="257" t="s">
        <v>733</v>
      </c>
      <c r="C40" s="258">
        <v>52</v>
      </c>
      <c r="D40" s="95">
        <f t="shared" si="0"/>
        <v>43.69747899159664</v>
      </c>
      <c r="E40" s="80">
        <f t="shared" si="1"/>
        <v>44.69747899159664</v>
      </c>
    </row>
    <row r="41" spans="1:5" ht="12.75" customHeight="1">
      <c r="A41" s="36" t="s">
        <v>81</v>
      </c>
      <c r="B41" s="257" t="s">
        <v>707</v>
      </c>
      <c r="C41" s="258">
        <v>50</v>
      </c>
      <c r="D41" s="95">
        <f aca="true" t="shared" si="2" ref="D41:D67">(C41/C$9)*100</f>
        <v>42.016806722689076</v>
      </c>
      <c r="E41" s="80">
        <f aca="true" t="shared" si="3" ref="E41:E67">D41+E$4</f>
        <v>43.016806722689076</v>
      </c>
    </row>
    <row r="42" spans="1:5" ht="12.75" customHeight="1">
      <c r="A42" s="36" t="s">
        <v>82</v>
      </c>
      <c r="B42" s="257" t="s">
        <v>714</v>
      </c>
      <c r="C42" s="258">
        <v>50</v>
      </c>
      <c r="D42" s="95">
        <f t="shared" si="2"/>
        <v>42.016806722689076</v>
      </c>
      <c r="E42" s="80">
        <f t="shared" si="3"/>
        <v>43.016806722689076</v>
      </c>
    </row>
    <row r="43" spans="1:5" ht="12.75" customHeight="1">
      <c r="A43" s="36" t="s">
        <v>83</v>
      </c>
      <c r="B43" s="257" t="s">
        <v>880</v>
      </c>
      <c r="C43" s="258">
        <v>49</v>
      </c>
      <c r="D43" s="95">
        <f t="shared" si="2"/>
        <v>41.17647058823529</v>
      </c>
      <c r="E43" s="80">
        <f t="shared" si="3"/>
        <v>42.17647058823529</v>
      </c>
    </row>
    <row r="44" spans="1:5" ht="12.75" customHeight="1">
      <c r="A44" s="36" t="s">
        <v>84</v>
      </c>
      <c r="B44" s="257" t="s">
        <v>687</v>
      </c>
      <c r="C44" s="258">
        <v>49</v>
      </c>
      <c r="D44" s="95">
        <f t="shared" si="2"/>
        <v>41.17647058823529</v>
      </c>
      <c r="E44" s="80">
        <f t="shared" si="3"/>
        <v>42.17647058823529</v>
      </c>
    </row>
    <row r="45" spans="1:5" ht="12.75" customHeight="1">
      <c r="A45" s="36" t="s">
        <v>85</v>
      </c>
      <c r="B45" s="257" t="s">
        <v>705</v>
      </c>
      <c r="C45" s="258">
        <v>46</v>
      </c>
      <c r="D45" s="95">
        <f t="shared" si="2"/>
        <v>38.655462184873954</v>
      </c>
      <c r="E45" s="80">
        <f t="shared" si="3"/>
        <v>39.655462184873954</v>
      </c>
    </row>
    <row r="46" spans="1:5" ht="12.75" customHeight="1">
      <c r="A46" s="36" t="s">
        <v>86</v>
      </c>
      <c r="B46" s="257" t="s">
        <v>769</v>
      </c>
      <c r="C46" s="258">
        <v>43</v>
      </c>
      <c r="D46" s="95">
        <f t="shared" si="2"/>
        <v>36.134453781512605</v>
      </c>
      <c r="E46" s="80">
        <f t="shared" si="3"/>
        <v>37.134453781512605</v>
      </c>
    </row>
    <row r="47" spans="1:5" ht="12.75" customHeight="1">
      <c r="A47" s="36" t="s">
        <v>87</v>
      </c>
      <c r="B47" s="257" t="s">
        <v>894</v>
      </c>
      <c r="C47" s="258">
        <v>42</v>
      </c>
      <c r="D47" s="95">
        <f t="shared" si="2"/>
        <v>35.294117647058826</v>
      </c>
      <c r="E47" s="80">
        <f t="shared" si="3"/>
        <v>36.294117647058826</v>
      </c>
    </row>
    <row r="48" spans="1:5" ht="12.75" customHeight="1">
      <c r="A48" s="36" t="s">
        <v>88</v>
      </c>
      <c r="B48" s="257" t="s">
        <v>722</v>
      </c>
      <c r="C48" s="258">
        <v>40</v>
      </c>
      <c r="D48" s="95">
        <f t="shared" si="2"/>
        <v>33.61344537815126</v>
      </c>
      <c r="E48" s="80">
        <f t="shared" si="3"/>
        <v>34.61344537815126</v>
      </c>
    </row>
    <row r="49" spans="1:5" ht="12.75" customHeight="1">
      <c r="A49" s="36" t="s">
        <v>89</v>
      </c>
      <c r="B49" s="259" t="s">
        <v>750</v>
      </c>
      <c r="C49" s="260">
        <v>37</v>
      </c>
      <c r="D49" s="95">
        <f t="shared" si="2"/>
        <v>31.092436974789916</v>
      </c>
      <c r="E49" s="80">
        <f t="shared" si="3"/>
        <v>32.09243697478992</v>
      </c>
    </row>
    <row r="50" spans="1:5" ht="12.75" customHeight="1">
      <c r="A50" s="36" t="s">
        <v>90</v>
      </c>
      <c r="B50" s="257" t="s">
        <v>767</v>
      </c>
      <c r="C50" s="258">
        <v>36</v>
      </c>
      <c r="D50" s="95">
        <f t="shared" si="2"/>
        <v>30.252100840336134</v>
      </c>
      <c r="E50" s="80">
        <f t="shared" si="3"/>
        <v>31.252100840336134</v>
      </c>
    </row>
    <row r="51" spans="1:5" ht="12.75" customHeight="1">
      <c r="A51" s="36" t="s">
        <v>91</v>
      </c>
      <c r="B51" s="257" t="s">
        <v>751</v>
      </c>
      <c r="C51" s="258">
        <v>35</v>
      </c>
      <c r="D51" s="95">
        <f t="shared" si="2"/>
        <v>29.411764705882355</v>
      </c>
      <c r="E51" s="80">
        <f t="shared" si="3"/>
        <v>30.411764705882355</v>
      </c>
    </row>
    <row r="52" spans="1:5" ht="12.75" customHeight="1">
      <c r="A52" s="36" t="s">
        <v>92</v>
      </c>
      <c r="B52" s="257" t="s">
        <v>895</v>
      </c>
      <c r="C52" s="258">
        <v>34</v>
      </c>
      <c r="D52" s="95">
        <f t="shared" si="2"/>
        <v>28.57142857142857</v>
      </c>
      <c r="E52" s="80">
        <f t="shared" si="3"/>
        <v>29.57142857142857</v>
      </c>
    </row>
    <row r="53" spans="1:5" ht="12.75" customHeight="1">
      <c r="A53" s="36" t="s">
        <v>93</v>
      </c>
      <c r="B53" s="257" t="s">
        <v>896</v>
      </c>
      <c r="C53" s="258">
        <v>34</v>
      </c>
      <c r="D53" s="95">
        <f t="shared" si="2"/>
        <v>28.57142857142857</v>
      </c>
      <c r="E53" s="80">
        <f t="shared" si="3"/>
        <v>29.57142857142857</v>
      </c>
    </row>
    <row r="54" spans="1:5" ht="12.75" customHeight="1">
      <c r="A54" s="36" t="s">
        <v>94</v>
      </c>
      <c r="B54" s="257" t="s">
        <v>897</v>
      </c>
      <c r="C54" s="258">
        <v>31</v>
      </c>
      <c r="D54" s="95">
        <f t="shared" si="2"/>
        <v>26.05042016806723</v>
      </c>
      <c r="E54" s="80">
        <f t="shared" si="3"/>
        <v>27.05042016806723</v>
      </c>
    </row>
    <row r="55" spans="1:5" ht="12.75" customHeight="1">
      <c r="A55" s="36" t="s">
        <v>95</v>
      </c>
      <c r="B55" s="257" t="s">
        <v>806</v>
      </c>
      <c r="C55" s="258">
        <v>30</v>
      </c>
      <c r="D55" s="95">
        <f t="shared" si="2"/>
        <v>25.210084033613445</v>
      </c>
      <c r="E55" s="80">
        <f t="shared" si="3"/>
        <v>26.210084033613445</v>
      </c>
    </row>
    <row r="56" spans="1:5" ht="12.75" customHeight="1">
      <c r="A56" s="36" t="s">
        <v>96</v>
      </c>
      <c r="B56" s="257" t="s">
        <v>804</v>
      </c>
      <c r="C56" s="258">
        <v>29</v>
      </c>
      <c r="D56" s="95">
        <f t="shared" si="2"/>
        <v>24.369747899159663</v>
      </c>
      <c r="E56" s="80">
        <f t="shared" si="3"/>
        <v>25.369747899159663</v>
      </c>
    </row>
    <row r="57" spans="1:5" ht="12.75" customHeight="1">
      <c r="A57" s="36" t="s">
        <v>97</v>
      </c>
      <c r="B57" s="257" t="s">
        <v>675</v>
      </c>
      <c r="C57" s="258">
        <v>29</v>
      </c>
      <c r="D57" s="95">
        <f t="shared" si="2"/>
        <v>24.369747899159663</v>
      </c>
      <c r="E57" s="80">
        <f t="shared" si="3"/>
        <v>25.369747899159663</v>
      </c>
    </row>
    <row r="58" spans="1:5" ht="12.75" customHeight="1">
      <c r="A58" s="36" t="s">
        <v>98</v>
      </c>
      <c r="B58" s="257" t="s">
        <v>731</v>
      </c>
      <c r="C58" s="258">
        <v>27</v>
      </c>
      <c r="D58" s="95">
        <f t="shared" si="2"/>
        <v>22.689075630252102</v>
      </c>
      <c r="E58" s="80">
        <f t="shared" si="3"/>
        <v>23.689075630252102</v>
      </c>
    </row>
    <row r="59" spans="1:5" ht="12.75" customHeight="1">
      <c r="A59" s="36" t="s">
        <v>99</v>
      </c>
      <c r="B59" s="257" t="s">
        <v>706</v>
      </c>
      <c r="C59" s="258">
        <v>26</v>
      </c>
      <c r="D59" s="95">
        <f t="shared" si="2"/>
        <v>21.84873949579832</v>
      </c>
      <c r="E59" s="80">
        <f t="shared" si="3"/>
        <v>22.84873949579832</v>
      </c>
    </row>
    <row r="60" spans="1:5" ht="12.75" customHeight="1">
      <c r="A60" s="36" t="s">
        <v>100</v>
      </c>
      <c r="B60" s="257" t="s">
        <v>873</v>
      </c>
      <c r="C60" s="258">
        <v>24</v>
      </c>
      <c r="D60" s="95">
        <f t="shared" si="2"/>
        <v>20.168067226890756</v>
      </c>
      <c r="E60" s="80">
        <f t="shared" si="3"/>
        <v>21.168067226890756</v>
      </c>
    </row>
    <row r="61" spans="1:5" ht="12.75" customHeight="1">
      <c r="A61" s="36" t="s">
        <v>101</v>
      </c>
      <c r="B61" s="257" t="s">
        <v>851</v>
      </c>
      <c r="C61" s="258">
        <v>22</v>
      </c>
      <c r="D61" s="95">
        <f t="shared" si="2"/>
        <v>18.487394957983195</v>
      </c>
      <c r="E61" s="80">
        <f t="shared" si="3"/>
        <v>19.487394957983195</v>
      </c>
    </row>
    <row r="62" spans="1:5" ht="12.75" customHeight="1">
      <c r="A62" s="36" t="s">
        <v>102</v>
      </c>
      <c r="B62" s="257" t="s">
        <v>898</v>
      </c>
      <c r="C62" s="258">
        <v>17</v>
      </c>
      <c r="D62" s="95">
        <f t="shared" si="2"/>
        <v>14.285714285714285</v>
      </c>
      <c r="E62" s="80">
        <f t="shared" si="3"/>
        <v>15.285714285714285</v>
      </c>
    </row>
    <row r="63" spans="1:5" ht="12.75" customHeight="1">
      <c r="A63" s="36" t="s">
        <v>103</v>
      </c>
      <c r="B63" s="257" t="s">
        <v>805</v>
      </c>
      <c r="C63" s="258">
        <v>10</v>
      </c>
      <c r="D63" s="95">
        <f t="shared" si="2"/>
        <v>8.403361344537815</v>
      </c>
      <c r="E63" s="80">
        <f t="shared" si="3"/>
        <v>9.403361344537815</v>
      </c>
    </row>
    <row r="64" spans="1:5" ht="12.75" customHeight="1">
      <c r="A64" s="36" t="s">
        <v>104</v>
      </c>
      <c r="B64" s="257" t="s">
        <v>690</v>
      </c>
      <c r="C64" s="258">
        <v>8</v>
      </c>
      <c r="D64" s="95">
        <f t="shared" si="2"/>
        <v>6.722689075630252</v>
      </c>
      <c r="E64" s="80">
        <f t="shared" si="3"/>
        <v>7.722689075630252</v>
      </c>
    </row>
    <row r="65" spans="1:5" ht="12.75" customHeight="1">
      <c r="A65" s="36" t="s">
        <v>105</v>
      </c>
      <c r="B65" s="257" t="s">
        <v>783</v>
      </c>
      <c r="C65" s="258">
        <v>8</v>
      </c>
      <c r="D65" s="95">
        <f t="shared" si="2"/>
        <v>6.722689075630252</v>
      </c>
      <c r="E65" s="80">
        <f t="shared" si="3"/>
        <v>7.722689075630252</v>
      </c>
    </row>
    <row r="66" spans="1:5" ht="12.75" customHeight="1">
      <c r="A66" s="36" t="s">
        <v>106</v>
      </c>
      <c r="B66" s="257" t="s">
        <v>854</v>
      </c>
      <c r="C66" s="258">
        <v>0</v>
      </c>
      <c r="D66" s="95">
        <f t="shared" si="2"/>
        <v>0</v>
      </c>
      <c r="E66" s="80">
        <f t="shared" si="3"/>
        <v>1</v>
      </c>
    </row>
    <row r="67" spans="1:5" ht="12.75" customHeight="1">
      <c r="A67" s="36" t="s">
        <v>107</v>
      </c>
      <c r="B67" s="259" t="s">
        <v>811</v>
      </c>
      <c r="C67" s="260">
        <v>0</v>
      </c>
      <c r="D67" s="95">
        <f t="shared" si="2"/>
        <v>0</v>
      </c>
      <c r="E67" s="80">
        <f t="shared" si="3"/>
        <v>1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2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76" t="s">
        <v>899</v>
      </c>
      <c r="B1" s="276"/>
      <c r="C1" s="276"/>
      <c r="D1" s="276"/>
      <c r="E1" s="276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78" t="s">
        <v>14</v>
      </c>
      <c r="B4" s="278"/>
      <c r="C4" s="184" t="s">
        <v>15</v>
      </c>
      <c r="E4" s="117">
        <v>1</v>
      </c>
    </row>
    <row r="5" spans="1:5" ht="12.75" customHeight="1">
      <c r="A5" s="278" t="s">
        <v>16</v>
      </c>
      <c r="B5" s="278"/>
      <c r="C5" s="279">
        <v>44668</v>
      </c>
      <c r="D5" s="279"/>
      <c r="E5" s="119"/>
    </row>
    <row r="6" spans="1:5" ht="12.75" customHeight="1">
      <c r="A6" s="278" t="s">
        <v>17</v>
      </c>
      <c r="B6" s="278"/>
      <c r="C6" s="280" t="s">
        <v>25</v>
      </c>
      <c r="D6" s="280"/>
      <c r="E6" s="185"/>
    </row>
    <row r="7" spans="1:5" ht="12.75" customHeight="1" thickBot="1">
      <c r="A7" s="278" t="s">
        <v>19</v>
      </c>
      <c r="B7" s="278"/>
      <c r="C7" s="120">
        <f>COUNTA(B9:B104)</f>
        <v>84</v>
      </c>
      <c r="D7" s="122"/>
      <c r="E7" s="122"/>
    </row>
    <row r="8" spans="1:5" ht="15" customHeight="1" thickBot="1">
      <c r="A8" s="59" t="s">
        <v>20</v>
      </c>
      <c r="B8" s="60"/>
      <c r="C8" s="50" t="s">
        <v>26</v>
      </c>
      <c r="D8" s="61" t="s">
        <v>22</v>
      </c>
      <c r="E8" s="62" t="s">
        <v>23</v>
      </c>
    </row>
    <row r="9" spans="1:5" ht="12.75">
      <c r="A9" s="36" t="s">
        <v>49</v>
      </c>
      <c r="B9" s="148" t="s">
        <v>900</v>
      </c>
      <c r="C9" s="154">
        <v>212</v>
      </c>
      <c r="D9" s="37">
        <f aca="true" t="shared" si="0" ref="D9:D40">(C9/C$9)*100</f>
        <v>100</v>
      </c>
      <c r="E9" s="38">
        <f aca="true" t="shared" si="1" ref="E9:E40">D9+E$4</f>
        <v>101</v>
      </c>
    </row>
    <row r="10" spans="1:5" ht="12.75">
      <c r="A10" s="33" t="s">
        <v>50</v>
      </c>
      <c r="B10" s="149" t="s">
        <v>825</v>
      </c>
      <c r="C10" s="155">
        <v>203</v>
      </c>
      <c r="D10" s="34">
        <f t="shared" si="0"/>
        <v>95.75471698113208</v>
      </c>
      <c r="E10" s="35">
        <f t="shared" si="1"/>
        <v>96.75471698113208</v>
      </c>
    </row>
    <row r="11" spans="1:5" ht="12.75">
      <c r="A11" s="33" t="s">
        <v>51</v>
      </c>
      <c r="B11" s="149" t="s">
        <v>666</v>
      </c>
      <c r="C11" s="155">
        <v>195</v>
      </c>
      <c r="D11" s="34">
        <f t="shared" si="0"/>
        <v>91.98113207547169</v>
      </c>
      <c r="E11" s="35">
        <f t="shared" si="1"/>
        <v>92.98113207547169</v>
      </c>
    </row>
    <row r="12" spans="1:5" ht="12.75">
      <c r="A12" s="33" t="s">
        <v>52</v>
      </c>
      <c r="B12" s="149" t="s">
        <v>667</v>
      </c>
      <c r="C12" s="155">
        <v>184</v>
      </c>
      <c r="D12" s="34">
        <f t="shared" si="0"/>
        <v>86.79245283018868</v>
      </c>
      <c r="E12" s="35">
        <f t="shared" si="1"/>
        <v>87.79245283018868</v>
      </c>
    </row>
    <row r="13" spans="1:5" ht="12.75">
      <c r="A13" s="33" t="s">
        <v>53</v>
      </c>
      <c r="B13" s="149" t="s">
        <v>880</v>
      </c>
      <c r="C13" s="155">
        <v>183</v>
      </c>
      <c r="D13" s="34">
        <f t="shared" si="0"/>
        <v>86.32075471698113</v>
      </c>
      <c r="E13" s="35">
        <f t="shared" si="1"/>
        <v>87.32075471698113</v>
      </c>
    </row>
    <row r="14" spans="1:5" ht="12.75">
      <c r="A14" s="33" t="s">
        <v>54</v>
      </c>
      <c r="B14" s="149" t="s">
        <v>683</v>
      </c>
      <c r="C14" s="155">
        <v>179</v>
      </c>
      <c r="D14" s="34">
        <f t="shared" si="0"/>
        <v>84.43396226415094</v>
      </c>
      <c r="E14" s="35">
        <f t="shared" si="1"/>
        <v>85.43396226415094</v>
      </c>
    </row>
    <row r="15" spans="1:5" ht="12.75">
      <c r="A15" s="33" t="s">
        <v>55</v>
      </c>
      <c r="B15" s="149" t="s">
        <v>699</v>
      </c>
      <c r="C15" s="155">
        <v>177</v>
      </c>
      <c r="D15" s="34">
        <f t="shared" si="0"/>
        <v>83.49056603773585</v>
      </c>
      <c r="E15" s="35">
        <f t="shared" si="1"/>
        <v>84.49056603773585</v>
      </c>
    </row>
    <row r="16" spans="1:5" ht="12.75">
      <c r="A16" s="33" t="s">
        <v>56</v>
      </c>
      <c r="B16" s="149" t="s">
        <v>677</v>
      </c>
      <c r="C16" s="155">
        <v>175</v>
      </c>
      <c r="D16" s="34">
        <f t="shared" si="0"/>
        <v>82.54716981132076</v>
      </c>
      <c r="E16" s="35">
        <f t="shared" si="1"/>
        <v>83.54716981132076</v>
      </c>
    </row>
    <row r="17" spans="1:5" ht="12.75">
      <c r="A17" s="33" t="s">
        <v>57</v>
      </c>
      <c r="B17" s="149" t="s">
        <v>682</v>
      </c>
      <c r="C17" s="155">
        <v>173</v>
      </c>
      <c r="D17" s="34">
        <f t="shared" si="0"/>
        <v>81.60377358490565</v>
      </c>
      <c r="E17" s="35">
        <f t="shared" si="1"/>
        <v>82.60377358490565</v>
      </c>
    </row>
    <row r="18" spans="1:5" ht="12.75">
      <c r="A18" s="33" t="s">
        <v>58</v>
      </c>
      <c r="B18" s="149" t="s">
        <v>695</v>
      </c>
      <c r="C18" s="155">
        <v>171</v>
      </c>
      <c r="D18" s="34">
        <f t="shared" si="0"/>
        <v>80.66037735849056</v>
      </c>
      <c r="E18" s="35">
        <f t="shared" si="1"/>
        <v>81.66037735849056</v>
      </c>
    </row>
    <row r="19" spans="1:5" ht="12.75">
      <c r="A19" s="33" t="s">
        <v>59</v>
      </c>
      <c r="B19" s="149" t="s">
        <v>754</v>
      </c>
      <c r="C19" s="155">
        <v>167</v>
      </c>
      <c r="D19" s="34">
        <f t="shared" si="0"/>
        <v>78.77358490566037</v>
      </c>
      <c r="E19" s="35">
        <f t="shared" si="1"/>
        <v>79.77358490566037</v>
      </c>
    </row>
    <row r="20" spans="1:5" ht="12.75">
      <c r="A20" s="33" t="s">
        <v>60</v>
      </c>
      <c r="B20" s="149" t="s">
        <v>731</v>
      </c>
      <c r="C20" s="155">
        <v>165</v>
      </c>
      <c r="D20" s="34">
        <f t="shared" si="0"/>
        <v>77.83018867924528</v>
      </c>
      <c r="E20" s="35">
        <f t="shared" si="1"/>
        <v>78.83018867924528</v>
      </c>
    </row>
    <row r="21" spans="1:5" ht="12.75">
      <c r="A21" s="33" t="s">
        <v>61</v>
      </c>
      <c r="B21" s="149" t="s">
        <v>692</v>
      </c>
      <c r="C21" s="155">
        <v>164</v>
      </c>
      <c r="D21" s="34">
        <f t="shared" si="0"/>
        <v>77.35849056603774</v>
      </c>
      <c r="E21" s="35">
        <f t="shared" si="1"/>
        <v>78.35849056603774</v>
      </c>
    </row>
    <row r="22" spans="1:5" ht="12.75">
      <c r="A22" s="33" t="s">
        <v>62</v>
      </c>
      <c r="B22" s="149" t="s">
        <v>701</v>
      </c>
      <c r="C22" s="155">
        <v>161</v>
      </c>
      <c r="D22" s="34">
        <f t="shared" si="0"/>
        <v>75.94339622641509</v>
      </c>
      <c r="E22" s="35">
        <f t="shared" si="1"/>
        <v>76.94339622641509</v>
      </c>
    </row>
    <row r="23" spans="1:5" ht="12.75">
      <c r="A23" s="33" t="s">
        <v>63</v>
      </c>
      <c r="B23" s="149" t="s">
        <v>751</v>
      </c>
      <c r="C23" s="155">
        <v>160</v>
      </c>
      <c r="D23" s="34">
        <f t="shared" si="0"/>
        <v>75.47169811320755</v>
      </c>
      <c r="E23" s="35">
        <f t="shared" si="1"/>
        <v>76.47169811320755</v>
      </c>
    </row>
    <row r="24" spans="1:5" ht="12.75">
      <c r="A24" s="33" t="s">
        <v>64</v>
      </c>
      <c r="B24" s="149" t="s">
        <v>665</v>
      </c>
      <c r="C24" s="155">
        <v>158</v>
      </c>
      <c r="D24" s="34">
        <f t="shared" si="0"/>
        <v>74.52830188679245</v>
      </c>
      <c r="E24" s="35">
        <f t="shared" si="1"/>
        <v>75.52830188679245</v>
      </c>
    </row>
    <row r="25" spans="1:5" ht="12.75">
      <c r="A25" s="33" t="s">
        <v>65</v>
      </c>
      <c r="B25" s="149" t="s">
        <v>678</v>
      </c>
      <c r="C25" s="155">
        <v>154</v>
      </c>
      <c r="D25" s="34">
        <f t="shared" si="0"/>
        <v>72.64150943396226</v>
      </c>
      <c r="E25" s="35">
        <f t="shared" si="1"/>
        <v>73.64150943396226</v>
      </c>
    </row>
    <row r="26" spans="1:5" ht="12.75">
      <c r="A26" s="33" t="s">
        <v>66</v>
      </c>
      <c r="B26" s="149" t="s">
        <v>775</v>
      </c>
      <c r="C26" s="155">
        <v>153</v>
      </c>
      <c r="D26" s="34">
        <f t="shared" si="0"/>
        <v>72.16981132075472</v>
      </c>
      <c r="E26" s="35">
        <f t="shared" si="1"/>
        <v>73.16981132075472</v>
      </c>
    </row>
    <row r="27" spans="1:5" ht="12.75">
      <c r="A27" s="33" t="s">
        <v>67</v>
      </c>
      <c r="B27" s="149" t="s">
        <v>901</v>
      </c>
      <c r="C27" s="155">
        <v>153</v>
      </c>
      <c r="D27" s="34">
        <f t="shared" si="0"/>
        <v>72.16981132075472</v>
      </c>
      <c r="E27" s="35">
        <f t="shared" si="1"/>
        <v>73.16981132075472</v>
      </c>
    </row>
    <row r="28" spans="1:5" ht="12.75">
      <c r="A28" s="33" t="s">
        <v>68</v>
      </c>
      <c r="B28" s="149" t="s">
        <v>686</v>
      </c>
      <c r="C28" s="155">
        <v>152</v>
      </c>
      <c r="D28" s="34">
        <f t="shared" si="0"/>
        <v>71.69811320754717</v>
      </c>
      <c r="E28" s="35">
        <f t="shared" si="1"/>
        <v>72.69811320754717</v>
      </c>
    </row>
    <row r="29" spans="1:5" ht="12.75">
      <c r="A29" s="33" t="s">
        <v>69</v>
      </c>
      <c r="B29" s="149" t="s">
        <v>828</v>
      </c>
      <c r="C29" s="155">
        <v>151</v>
      </c>
      <c r="D29" s="34">
        <f t="shared" si="0"/>
        <v>71.22641509433963</v>
      </c>
      <c r="E29" s="35">
        <f t="shared" si="1"/>
        <v>72.22641509433963</v>
      </c>
    </row>
    <row r="30" spans="1:5" ht="12.75">
      <c r="A30" s="33" t="s">
        <v>70</v>
      </c>
      <c r="B30" s="149" t="s">
        <v>817</v>
      </c>
      <c r="C30" s="155">
        <v>151</v>
      </c>
      <c r="D30" s="34">
        <f t="shared" si="0"/>
        <v>71.22641509433963</v>
      </c>
      <c r="E30" s="35">
        <f t="shared" si="1"/>
        <v>72.22641509433963</v>
      </c>
    </row>
    <row r="31" spans="1:5" ht="12.75">
      <c r="A31" s="33" t="s">
        <v>71</v>
      </c>
      <c r="B31" s="149" t="s">
        <v>672</v>
      </c>
      <c r="C31" s="155">
        <v>151</v>
      </c>
      <c r="D31" s="34">
        <f t="shared" si="0"/>
        <v>71.22641509433963</v>
      </c>
      <c r="E31" s="35">
        <f t="shared" si="1"/>
        <v>72.22641509433963</v>
      </c>
    </row>
    <row r="32" spans="1:5" ht="12.75">
      <c r="A32" s="33" t="s">
        <v>72</v>
      </c>
      <c r="B32" s="149" t="s">
        <v>668</v>
      </c>
      <c r="C32" s="155">
        <v>148</v>
      </c>
      <c r="D32" s="34">
        <f t="shared" si="0"/>
        <v>69.81132075471697</v>
      </c>
      <c r="E32" s="35">
        <f t="shared" si="1"/>
        <v>70.81132075471697</v>
      </c>
    </row>
    <row r="33" spans="1:5" ht="12.75">
      <c r="A33" s="33" t="s">
        <v>73</v>
      </c>
      <c r="B33" s="149" t="s">
        <v>734</v>
      </c>
      <c r="C33" s="155">
        <v>147</v>
      </c>
      <c r="D33" s="34">
        <f t="shared" si="0"/>
        <v>69.33962264150944</v>
      </c>
      <c r="E33" s="35">
        <f t="shared" si="1"/>
        <v>70.33962264150944</v>
      </c>
    </row>
    <row r="34" spans="1:5" ht="12.75">
      <c r="A34" s="33" t="s">
        <v>74</v>
      </c>
      <c r="B34" s="149" t="s">
        <v>891</v>
      </c>
      <c r="C34" s="155">
        <v>145</v>
      </c>
      <c r="D34" s="34">
        <f t="shared" si="0"/>
        <v>68.39622641509435</v>
      </c>
      <c r="E34" s="35">
        <f t="shared" si="1"/>
        <v>69.39622641509435</v>
      </c>
    </row>
    <row r="35" spans="1:5" ht="12.75">
      <c r="A35" s="33" t="s">
        <v>75</v>
      </c>
      <c r="B35" s="149" t="s">
        <v>772</v>
      </c>
      <c r="C35" s="155">
        <v>144</v>
      </c>
      <c r="D35" s="34">
        <f t="shared" si="0"/>
        <v>67.9245283018868</v>
      </c>
      <c r="E35" s="35">
        <f t="shared" si="1"/>
        <v>68.9245283018868</v>
      </c>
    </row>
    <row r="36" spans="1:5" ht="12.75">
      <c r="A36" s="33" t="s">
        <v>76</v>
      </c>
      <c r="B36" s="149" t="s">
        <v>676</v>
      </c>
      <c r="C36" s="155">
        <v>143</v>
      </c>
      <c r="D36" s="34">
        <f t="shared" si="0"/>
        <v>67.45283018867924</v>
      </c>
      <c r="E36" s="35">
        <f t="shared" si="1"/>
        <v>68.45283018867924</v>
      </c>
    </row>
    <row r="37" spans="1:5" ht="12.75">
      <c r="A37" s="33" t="s">
        <v>77</v>
      </c>
      <c r="B37" s="149" t="s">
        <v>902</v>
      </c>
      <c r="C37" s="155">
        <v>143</v>
      </c>
      <c r="D37" s="34">
        <f t="shared" si="0"/>
        <v>67.45283018867924</v>
      </c>
      <c r="E37" s="35">
        <f t="shared" si="1"/>
        <v>68.45283018867924</v>
      </c>
    </row>
    <row r="38" spans="1:5" ht="12.75">
      <c r="A38" s="33" t="s">
        <v>78</v>
      </c>
      <c r="B38" s="149" t="s">
        <v>690</v>
      </c>
      <c r="C38" s="155">
        <v>137</v>
      </c>
      <c r="D38" s="34">
        <f t="shared" si="0"/>
        <v>64.62264150943396</v>
      </c>
      <c r="E38" s="35">
        <f t="shared" si="1"/>
        <v>65.62264150943396</v>
      </c>
    </row>
    <row r="39" spans="1:5" ht="12.75">
      <c r="A39" s="33" t="s">
        <v>79</v>
      </c>
      <c r="B39" s="149" t="s">
        <v>893</v>
      </c>
      <c r="C39" s="155">
        <v>135</v>
      </c>
      <c r="D39" s="34">
        <f t="shared" si="0"/>
        <v>63.67924528301887</v>
      </c>
      <c r="E39" s="35">
        <f t="shared" si="1"/>
        <v>64.67924528301887</v>
      </c>
    </row>
    <row r="40" spans="1:5" ht="12.75">
      <c r="A40" s="33" t="s">
        <v>80</v>
      </c>
      <c r="B40" s="149" t="s">
        <v>903</v>
      </c>
      <c r="C40" s="155">
        <v>132</v>
      </c>
      <c r="D40" s="34">
        <f t="shared" si="0"/>
        <v>62.264150943396224</v>
      </c>
      <c r="E40" s="35">
        <f t="shared" si="1"/>
        <v>63.264150943396224</v>
      </c>
    </row>
    <row r="41" spans="1:5" ht="12.75">
      <c r="A41" s="33" t="s">
        <v>81</v>
      </c>
      <c r="B41" s="149" t="s">
        <v>680</v>
      </c>
      <c r="C41" s="155">
        <v>130</v>
      </c>
      <c r="D41" s="34">
        <f aca="true" t="shared" si="2" ref="D41:D72">(C41/C$9)*100</f>
        <v>61.32075471698113</v>
      </c>
      <c r="E41" s="35">
        <f aca="true" t="shared" si="3" ref="E41:E72">D41+E$4</f>
        <v>62.32075471698113</v>
      </c>
    </row>
    <row r="42" spans="1:5" ht="12.75">
      <c r="A42" s="33" t="s">
        <v>82</v>
      </c>
      <c r="B42" s="149" t="s">
        <v>732</v>
      </c>
      <c r="C42" s="155">
        <v>130</v>
      </c>
      <c r="D42" s="34">
        <f t="shared" si="2"/>
        <v>61.32075471698113</v>
      </c>
      <c r="E42" s="35">
        <f t="shared" si="3"/>
        <v>62.32075471698113</v>
      </c>
    </row>
    <row r="43" spans="1:5" ht="12.75">
      <c r="A43" s="33" t="s">
        <v>83</v>
      </c>
      <c r="B43" s="149" t="s">
        <v>883</v>
      </c>
      <c r="C43" s="155">
        <v>129</v>
      </c>
      <c r="D43" s="34">
        <f t="shared" si="2"/>
        <v>60.84905660377359</v>
      </c>
      <c r="E43" s="35">
        <f t="shared" si="3"/>
        <v>61.84905660377359</v>
      </c>
    </row>
    <row r="44" spans="1:5" ht="12.75">
      <c r="A44" s="33" t="s">
        <v>84</v>
      </c>
      <c r="B44" s="149" t="s">
        <v>687</v>
      </c>
      <c r="C44" s="155">
        <v>128</v>
      </c>
      <c r="D44" s="34">
        <f t="shared" si="2"/>
        <v>60.37735849056604</v>
      </c>
      <c r="E44" s="35">
        <f t="shared" si="3"/>
        <v>61.37735849056604</v>
      </c>
    </row>
    <row r="45" spans="1:5" ht="12.75">
      <c r="A45" s="33" t="s">
        <v>85</v>
      </c>
      <c r="B45" s="149" t="s">
        <v>698</v>
      </c>
      <c r="C45" s="155">
        <v>128</v>
      </c>
      <c r="D45" s="34">
        <f t="shared" si="2"/>
        <v>60.37735849056604</v>
      </c>
      <c r="E45" s="35">
        <f t="shared" si="3"/>
        <v>61.37735849056604</v>
      </c>
    </row>
    <row r="46" spans="1:5" ht="12.75">
      <c r="A46" s="33" t="s">
        <v>86</v>
      </c>
      <c r="B46" s="149" t="s">
        <v>881</v>
      </c>
      <c r="C46" s="155">
        <v>128</v>
      </c>
      <c r="D46" s="34">
        <f t="shared" si="2"/>
        <v>60.37735849056604</v>
      </c>
      <c r="E46" s="35">
        <f t="shared" si="3"/>
        <v>61.37735849056604</v>
      </c>
    </row>
    <row r="47" spans="1:5" ht="12.75">
      <c r="A47" s="33" t="s">
        <v>87</v>
      </c>
      <c r="B47" s="149" t="s">
        <v>806</v>
      </c>
      <c r="C47" s="155">
        <v>128</v>
      </c>
      <c r="D47" s="34">
        <f t="shared" si="2"/>
        <v>60.37735849056604</v>
      </c>
      <c r="E47" s="35">
        <f t="shared" si="3"/>
        <v>61.37735849056604</v>
      </c>
    </row>
    <row r="48" spans="1:5" ht="12.75">
      <c r="A48" s="33" t="s">
        <v>88</v>
      </c>
      <c r="B48" s="149" t="s">
        <v>737</v>
      </c>
      <c r="C48" s="155">
        <v>128</v>
      </c>
      <c r="D48" s="34">
        <f t="shared" si="2"/>
        <v>60.37735849056604</v>
      </c>
      <c r="E48" s="35">
        <f t="shared" si="3"/>
        <v>61.37735849056604</v>
      </c>
    </row>
    <row r="49" spans="1:5" ht="12.75">
      <c r="A49" s="33" t="s">
        <v>89</v>
      </c>
      <c r="B49" s="149" t="s">
        <v>711</v>
      </c>
      <c r="C49" s="155">
        <v>128</v>
      </c>
      <c r="D49" s="34">
        <f t="shared" si="2"/>
        <v>60.37735849056604</v>
      </c>
      <c r="E49" s="35">
        <f t="shared" si="3"/>
        <v>61.37735849056604</v>
      </c>
    </row>
    <row r="50" spans="1:5" ht="12.75">
      <c r="A50" s="33" t="s">
        <v>90</v>
      </c>
      <c r="B50" s="177" t="s">
        <v>669</v>
      </c>
      <c r="C50" s="169">
        <v>127</v>
      </c>
      <c r="D50" s="34">
        <f t="shared" si="2"/>
        <v>59.905660377358494</v>
      </c>
      <c r="E50" s="35">
        <f t="shared" si="3"/>
        <v>60.905660377358494</v>
      </c>
    </row>
    <row r="51" spans="1:5" ht="12.75">
      <c r="A51" s="33" t="s">
        <v>91</v>
      </c>
      <c r="B51" s="149" t="s">
        <v>874</v>
      </c>
      <c r="C51" s="155">
        <v>126</v>
      </c>
      <c r="D51" s="34">
        <f t="shared" si="2"/>
        <v>59.43396226415094</v>
      </c>
      <c r="E51" s="35">
        <f t="shared" si="3"/>
        <v>60.43396226415094</v>
      </c>
    </row>
    <row r="52" spans="1:5" ht="12.75">
      <c r="A52" s="33" t="s">
        <v>92</v>
      </c>
      <c r="B52" s="149" t="s">
        <v>764</v>
      </c>
      <c r="C52" s="155">
        <v>125</v>
      </c>
      <c r="D52" s="34">
        <f t="shared" si="2"/>
        <v>58.9622641509434</v>
      </c>
      <c r="E52" s="35">
        <f t="shared" si="3"/>
        <v>59.9622641509434</v>
      </c>
    </row>
    <row r="53" spans="1:5" ht="12.75">
      <c r="A53" s="33" t="s">
        <v>93</v>
      </c>
      <c r="B53" s="149" t="s">
        <v>831</v>
      </c>
      <c r="C53" s="155">
        <v>125</v>
      </c>
      <c r="D53" s="34">
        <f t="shared" si="2"/>
        <v>58.9622641509434</v>
      </c>
      <c r="E53" s="35">
        <f t="shared" si="3"/>
        <v>59.9622641509434</v>
      </c>
    </row>
    <row r="54" spans="1:5" ht="12.75">
      <c r="A54" s="33" t="s">
        <v>94</v>
      </c>
      <c r="B54" s="149" t="s">
        <v>707</v>
      </c>
      <c r="C54" s="155">
        <v>124</v>
      </c>
      <c r="D54" s="34">
        <f t="shared" si="2"/>
        <v>58.490566037735846</v>
      </c>
      <c r="E54" s="35">
        <f t="shared" si="3"/>
        <v>59.490566037735846</v>
      </c>
    </row>
    <row r="55" spans="1:5" ht="12.75">
      <c r="A55" s="33" t="s">
        <v>95</v>
      </c>
      <c r="B55" s="149" t="s">
        <v>761</v>
      </c>
      <c r="C55" s="155">
        <v>124</v>
      </c>
      <c r="D55" s="34">
        <f t="shared" si="2"/>
        <v>58.490566037735846</v>
      </c>
      <c r="E55" s="35">
        <f t="shared" si="3"/>
        <v>59.490566037735846</v>
      </c>
    </row>
    <row r="56" spans="1:5" ht="12.75">
      <c r="A56" s="33" t="s">
        <v>96</v>
      </c>
      <c r="B56" s="149" t="s">
        <v>829</v>
      </c>
      <c r="C56" s="155">
        <v>123</v>
      </c>
      <c r="D56" s="34">
        <f t="shared" si="2"/>
        <v>58.01886792452831</v>
      </c>
      <c r="E56" s="35">
        <f t="shared" si="3"/>
        <v>59.01886792452831</v>
      </c>
    </row>
    <row r="57" spans="1:5" ht="12.75">
      <c r="A57" s="33" t="s">
        <v>97</v>
      </c>
      <c r="B57" s="149" t="s">
        <v>882</v>
      </c>
      <c r="C57" s="155">
        <v>122</v>
      </c>
      <c r="D57" s="34">
        <f t="shared" si="2"/>
        <v>57.54716981132076</v>
      </c>
      <c r="E57" s="35">
        <f t="shared" si="3"/>
        <v>58.54716981132076</v>
      </c>
    </row>
    <row r="58" spans="1:5" ht="12.75">
      <c r="A58" s="33" t="s">
        <v>98</v>
      </c>
      <c r="B58" s="149" t="s">
        <v>852</v>
      </c>
      <c r="C58" s="155">
        <v>120</v>
      </c>
      <c r="D58" s="34">
        <f t="shared" si="2"/>
        <v>56.60377358490566</v>
      </c>
      <c r="E58" s="35">
        <f t="shared" si="3"/>
        <v>57.60377358490566</v>
      </c>
    </row>
    <row r="59" spans="1:5" ht="12.75">
      <c r="A59" s="33" t="s">
        <v>99</v>
      </c>
      <c r="B59" s="149" t="s">
        <v>675</v>
      </c>
      <c r="C59" s="155">
        <v>120</v>
      </c>
      <c r="D59" s="34">
        <f t="shared" si="2"/>
        <v>56.60377358490566</v>
      </c>
      <c r="E59" s="35">
        <f t="shared" si="3"/>
        <v>57.60377358490566</v>
      </c>
    </row>
    <row r="60" spans="1:5" ht="12.75">
      <c r="A60" s="33" t="s">
        <v>100</v>
      </c>
      <c r="B60" s="149" t="s">
        <v>714</v>
      </c>
      <c r="C60" s="155">
        <v>119</v>
      </c>
      <c r="D60" s="34">
        <f t="shared" si="2"/>
        <v>56.132075471698116</v>
      </c>
      <c r="E60" s="35">
        <f t="shared" si="3"/>
        <v>57.132075471698116</v>
      </c>
    </row>
    <row r="61" spans="1:5" ht="12.75">
      <c r="A61" s="33" t="s">
        <v>101</v>
      </c>
      <c r="B61" s="149" t="s">
        <v>904</v>
      </c>
      <c r="C61" s="155">
        <v>117</v>
      </c>
      <c r="D61" s="34">
        <f t="shared" si="2"/>
        <v>55.188679245283026</v>
      </c>
      <c r="E61" s="35">
        <f t="shared" si="3"/>
        <v>56.188679245283026</v>
      </c>
    </row>
    <row r="62" spans="1:5" ht="12.75">
      <c r="A62" s="33" t="s">
        <v>102</v>
      </c>
      <c r="B62" s="149" t="s">
        <v>894</v>
      </c>
      <c r="C62" s="155">
        <v>113</v>
      </c>
      <c r="D62" s="34">
        <f t="shared" si="2"/>
        <v>53.301886792452834</v>
      </c>
      <c r="E62" s="35">
        <f t="shared" si="3"/>
        <v>54.301886792452834</v>
      </c>
    </row>
    <row r="63" spans="1:5" ht="12.75">
      <c r="A63" s="33" t="s">
        <v>103</v>
      </c>
      <c r="B63" s="149" t="s">
        <v>905</v>
      </c>
      <c r="C63" s="155">
        <v>112</v>
      </c>
      <c r="D63" s="34">
        <f t="shared" si="2"/>
        <v>52.83018867924528</v>
      </c>
      <c r="E63" s="35">
        <f t="shared" si="3"/>
        <v>53.83018867924528</v>
      </c>
    </row>
    <row r="64" spans="1:5" ht="12.75">
      <c r="A64" s="33" t="s">
        <v>104</v>
      </c>
      <c r="B64" s="149" t="s">
        <v>688</v>
      </c>
      <c r="C64" s="155">
        <v>112</v>
      </c>
      <c r="D64" s="34">
        <f t="shared" si="2"/>
        <v>52.83018867924528</v>
      </c>
      <c r="E64" s="35">
        <f t="shared" si="3"/>
        <v>53.83018867924528</v>
      </c>
    </row>
    <row r="65" spans="1:5" ht="12.75">
      <c r="A65" s="33" t="s">
        <v>105</v>
      </c>
      <c r="B65" s="149" t="s">
        <v>906</v>
      </c>
      <c r="C65" s="155">
        <v>112</v>
      </c>
      <c r="D65" s="34">
        <f t="shared" si="2"/>
        <v>52.83018867924528</v>
      </c>
      <c r="E65" s="35">
        <f t="shared" si="3"/>
        <v>53.83018867924528</v>
      </c>
    </row>
    <row r="66" spans="1:5" ht="12.75">
      <c r="A66" s="33" t="s">
        <v>106</v>
      </c>
      <c r="B66" s="149" t="s">
        <v>719</v>
      </c>
      <c r="C66" s="155">
        <v>111</v>
      </c>
      <c r="D66" s="34">
        <f t="shared" si="2"/>
        <v>52.358490566037744</v>
      </c>
      <c r="E66" s="35">
        <f t="shared" si="3"/>
        <v>53.358490566037744</v>
      </c>
    </row>
    <row r="67" spans="1:5" ht="12.75">
      <c r="A67" s="33" t="s">
        <v>107</v>
      </c>
      <c r="B67" s="149" t="s">
        <v>851</v>
      </c>
      <c r="C67" s="155">
        <v>111</v>
      </c>
      <c r="D67" s="34">
        <f t="shared" si="2"/>
        <v>52.358490566037744</v>
      </c>
      <c r="E67" s="35">
        <f t="shared" si="3"/>
        <v>53.358490566037744</v>
      </c>
    </row>
    <row r="68" spans="1:5" ht="12.75">
      <c r="A68" s="33" t="s">
        <v>108</v>
      </c>
      <c r="B68" s="149" t="s">
        <v>907</v>
      </c>
      <c r="C68" s="155">
        <v>108</v>
      </c>
      <c r="D68" s="34">
        <f t="shared" si="2"/>
        <v>50.943396226415096</v>
      </c>
      <c r="E68" s="35">
        <f t="shared" si="3"/>
        <v>51.943396226415096</v>
      </c>
    </row>
    <row r="69" spans="1:5" ht="12.75">
      <c r="A69" s="33" t="s">
        <v>109</v>
      </c>
      <c r="B69" s="149" t="s">
        <v>854</v>
      </c>
      <c r="C69" s="155">
        <v>108</v>
      </c>
      <c r="D69" s="34">
        <f t="shared" si="2"/>
        <v>50.943396226415096</v>
      </c>
      <c r="E69" s="35">
        <f t="shared" si="3"/>
        <v>51.943396226415096</v>
      </c>
    </row>
    <row r="70" spans="1:5" ht="12.75">
      <c r="A70" s="33" t="s">
        <v>110</v>
      </c>
      <c r="B70" s="149" t="s">
        <v>710</v>
      </c>
      <c r="C70" s="155">
        <v>108</v>
      </c>
      <c r="D70" s="34">
        <f t="shared" si="2"/>
        <v>50.943396226415096</v>
      </c>
      <c r="E70" s="35">
        <f t="shared" si="3"/>
        <v>51.943396226415096</v>
      </c>
    </row>
    <row r="71" spans="1:5" ht="12.75">
      <c r="A71" s="33" t="s">
        <v>111</v>
      </c>
      <c r="B71" s="149" t="s">
        <v>805</v>
      </c>
      <c r="C71" s="155">
        <v>105</v>
      </c>
      <c r="D71" s="34">
        <f t="shared" si="2"/>
        <v>49.528301886792455</v>
      </c>
      <c r="E71" s="35">
        <f t="shared" si="3"/>
        <v>50.528301886792455</v>
      </c>
    </row>
    <row r="72" spans="1:5" ht="12.75">
      <c r="A72" s="33" t="s">
        <v>112</v>
      </c>
      <c r="B72" s="149" t="s">
        <v>908</v>
      </c>
      <c r="C72" s="155">
        <v>105</v>
      </c>
      <c r="D72" s="34">
        <f t="shared" si="2"/>
        <v>49.528301886792455</v>
      </c>
      <c r="E72" s="35">
        <f t="shared" si="3"/>
        <v>50.528301886792455</v>
      </c>
    </row>
    <row r="73" spans="1:5" ht="12.75">
      <c r="A73" s="33" t="s">
        <v>113</v>
      </c>
      <c r="B73" s="149" t="s">
        <v>720</v>
      </c>
      <c r="C73" s="155">
        <v>105</v>
      </c>
      <c r="D73" s="34">
        <f aca="true" t="shared" si="4" ref="D73:D79">(C73/C$9)*100</f>
        <v>49.528301886792455</v>
      </c>
      <c r="E73" s="35">
        <f aca="true" t="shared" si="5" ref="E73:E79">D73+E$4</f>
        <v>50.528301886792455</v>
      </c>
    </row>
    <row r="74" spans="1:5" ht="12.75">
      <c r="A74" s="33" t="s">
        <v>114</v>
      </c>
      <c r="B74" s="149" t="s">
        <v>804</v>
      </c>
      <c r="C74" s="155">
        <v>104</v>
      </c>
      <c r="D74" s="34">
        <f t="shared" si="4"/>
        <v>49.056603773584904</v>
      </c>
      <c r="E74" s="35">
        <f t="shared" si="5"/>
        <v>50.056603773584904</v>
      </c>
    </row>
    <row r="75" spans="1:5" ht="12.75">
      <c r="A75" s="33" t="s">
        <v>115</v>
      </c>
      <c r="B75" s="149" t="s">
        <v>705</v>
      </c>
      <c r="C75" s="155">
        <v>99</v>
      </c>
      <c r="D75" s="34">
        <f t="shared" si="4"/>
        <v>46.69811320754717</v>
      </c>
      <c r="E75" s="35">
        <f t="shared" si="5"/>
        <v>47.69811320754717</v>
      </c>
    </row>
    <row r="76" spans="1:5" ht="12.75">
      <c r="A76" s="33" t="s">
        <v>116</v>
      </c>
      <c r="B76" s="149" t="s">
        <v>821</v>
      </c>
      <c r="C76" s="155">
        <v>96</v>
      </c>
      <c r="D76" s="34">
        <f t="shared" si="4"/>
        <v>45.28301886792453</v>
      </c>
      <c r="E76" s="35">
        <f t="shared" si="5"/>
        <v>46.28301886792453</v>
      </c>
    </row>
    <row r="77" spans="1:5" ht="12.75">
      <c r="A77" s="33" t="s">
        <v>117</v>
      </c>
      <c r="B77" s="149" t="s">
        <v>691</v>
      </c>
      <c r="C77" s="155">
        <v>93</v>
      </c>
      <c r="D77" s="34">
        <f t="shared" si="4"/>
        <v>43.86792452830189</v>
      </c>
      <c r="E77" s="35">
        <f t="shared" si="5"/>
        <v>44.86792452830189</v>
      </c>
    </row>
    <row r="78" spans="1:5" ht="12.75">
      <c r="A78" s="33" t="s">
        <v>118</v>
      </c>
      <c r="B78" s="149" t="s">
        <v>733</v>
      </c>
      <c r="C78" s="155">
        <v>90</v>
      </c>
      <c r="D78" s="34">
        <f t="shared" si="4"/>
        <v>42.45283018867924</v>
      </c>
      <c r="E78" s="35">
        <f t="shared" si="5"/>
        <v>43.45283018867924</v>
      </c>
    </row>
    <row r="79" spans="1:5" ht="12.75">
      <c r="A79" s="33" t="s">
        <v>119</v>
      </c>
      <c r="B79" s="149" t="s">
        <v>673</v>
      </c>
      <c r="C79" s="155">
        <v>89</v>
      </c>
      <c r="D79" s="34">
        <f t="shared" si="4"/>
        <v>41.9811320754717</v>
      </c>
      <c r="E79" s="35">
        <f t="shared" si="5"/>
        <v>42.9811320754717</v>
      </c>
    </row>
    <row r="80" spans="1:5" ht="12.75">
      <c r="A80" s="33" t="s">
        <v>120</v>
      </c>
      <c r="B80" s="149" t="s">
        <v>750</v>
      </c>
      <c r="C80" s="155">
        <v>88</v>
      </c>
      <c r="D80" s="34">
        <f aca="true" t="shared" si="6" ref="D80:D92">(C80/C$9)*100</f>
        <v>41.509433962264154</v>
      </c>
      <c r="E80" s="35">
        <f aca="true" t="shared" si="7" ref="E80:E92">D80+E$4</f>
        <v>42.509433962264154</v>
      </c>
    </row>
    <row r="81" spans="1:5" ht="12.75">
      <c r="A81" s="33" t="s">
        <v>121</v>
      </c>
      <c r="B81" s="149" t="s">
        <v>909</v>
      </c>
      <c r="C81" s="155">
        <v>87</v>
      </c>
      <c r="D81" s="34">
        <f t="shared" si="6"/>
        <v>41.0377358490566</v>
      </c>
      <c r="E81" s="35">
        <f t="shared" si="7"/>
        <v>42.0377358490566</v>
      </c>
    </row>
    <row r="82" spans="1:5" ht="12.75">
      <c r="A82" s="33" t="s">
        <v>122</v>
      </c>
      <c r="B82" s="149" t="s">
        <v>722</v>
      </c>
      <c r="C82" s="155">
        <v>83</v>
      </c>
      <c r="D82" s="34">
        <f t="shared" si="6"/>
        <v>39.15094339622642</v>
      </c>
      <c r="E82" s="35">
        <f t="shared" si="7"/>
        <v>40.15094339622642</v>
      </c>
    </row>
    <row r="83" spans="1:5" ht="12.75">
      <c r="A83" s="33" t="s">
        <v>123</v>
      </c>
      <c r="B83" s="149" t="s">
        <v>727</v>
      </c>
      <c r="C83" s="155">
        <v>82</v>
      </c>
      <c r="D83" s="34">
        <f t="shared" si="6"/>
        <v>38.67924528301887</v>
      </c>
      <c r="E83" s="35">
        <f t="shared" si="7"/>
        <v>39.67924528301887</v>
      </c>
    </row>
    <row r="84" spans="1:5" ht="12.75">
      <c r="A84" s="33" t="s">
        <v>124</v>
      </c>
      <c r="B84" s="149" t="s">
        <v>812</v>
      </c>
      <c r="C84" s="155">
        <v>81</v>
      </c>
      <c r="D84" s="34">
        <f t="shared" si="6"/>
        <v>38.20754716981132</v>
      </c>
      <c r="E84" s="35">
        <f t="shared" si="7"/>
        <v>39.20754716981132</v>
      </c>
    </row>
    <row r="85" spans="1:5" ht="12.75">
      <c r="A85" s="33" t="s">
        <v>125</v>
      </c>
      <c r="B85" s="149" t="s">
        <v>910</v>
      </c>
      <c r="C85" s="155">
        <v>78</v>
      </c>
      <c r="D85" s="34">
        <f t="shared" si="6"/>
        <v>36.79245283018868</v>
      </c>
      <c r="E85" s="35">
        <f t="shared" si="7"/>
        <v>37.79245283018868</v>
      </c>
    </row>
    <row r="86" spans="1:5" ht="12.75">
      <c r="A86" s="33" t="s">
        <v>126</v>
      </c>
      <c r="B86" s="149" t="s">
        <v>717</v>
      </c>
      <c r="C86" s="155">
        <v>77</v>
      </c>
      <c r="D86" s="34">
        <f t="shared" si="6"/>
        <v>36.32075471698113</v>
      </c>
      <c r="E86" s="35">
        <f t="shared" si="7"/>
        <v>37.32075471698113</v>
      </c>
    </row>
    <row r="87" spans="1:5" ht="12.75">
      <c r="A87" s="33" t="s">
        <v>127</v>
      </c>
      <c r="B87" s="149" t="s">
        <v>715</v>
      </c>
      <c r="C87" s="155">
        <v>77</v>
      </c>
      <c r="D87" s="34">
        <f t="shared" si="6"/>
        <v>36.32075471698113</v>
      </c>
      <c r="E87" s="35">
        <f t="shared" si="7"/>
        <v>37.32075471698113</v>
      </c>
    </row>
    <row r="88" spans="1:5" ht="12.75">
      <c r="A88" s="33" t="s">
        <v>128</v>
      </c>
      <c r="B88" s="149" t="s">
        <v>832</v>
      </c>
      <c r="C88" s="155">
        <v>73</v>
      </c>
      <c r="D88" s="34">
        <f t="shared" si="6"/>
        <v>34.43396226415094</v>
      </c>
      <c r="E88" s="35">
        <f t="shared" si="7"/>
        <v>35.43396226415094</v>
      </c>
    </row>
    <row r="89" spans="1:5" ht="12.75">
      <c r="A89" s="33" t="s">
        <v>129</v>
      </c>
      <c r="B89" s="149" t="s">
        <v>819</v>
      </c>
      <c r="C89" s="155">
        <v>71</v>
      </c>
      <c r="D89" s="34">
        <f t="shared" si="6"/>
        <v>33.490566037735846</v>
      </c>
      <c r="E89" s="35">
        <f t="shared" si="7"/>
        <v>34.490566037735846</v>
      </c>
    </row>
    <row r="90" spans="1:5" ht="12.75">
      <c r="A90" s="33" t="s">
        <v>130</v>
      </c>
      <c r="B90" s="149" t="s">
        <v>820</v>
      </c>
      <c r="C90" s="155">
        <v>67</v>
      </c>
      <c r="D90" s="34">
        <f t="shared" si="6"/>
        <v>31.60377358490566</v>
      </c>
      <c r="E90" s="35">
        <f t="shared" si="7"/>
        <v>32.60377358490566</v>
      </c>
    </row>
    <row r="91" spans="1:5" ht="12.75">
      <c r="A91" s="33" t="s">
        <v>131</v>
      </c>
      <c r="B91" s="149" t="s">
        <v>898</v>
      </c>
      <c r="C91" s="155">
        <v>56</v>
      </c>
      <c r="D91" s="34">
        <f t="shared" si="6"/>
        <v>26.41509433962264</v>
      </c>
      <c r="E91" s="35">
        <f t="shared" si="7"/>
        <v>27.41509433962264</v>
      </c>
    </row>
    <row r="92" spans="1:5" ht="12.75">
      <c r="A92" s="33" t="s">
        <v>132</v>
      </c>
      <c r="B92" s="149" t="s">
        <v>811</v>
      </c>
      <c r="C92" s="155">
        <v>41</v>
      </c>
      <c r="D92" s="34">
        <f t="shared" si="6"/>
        <v>19.339622641509436</v>
      </c>
      <c r="E92" s="35">
        <f t="shared" si="7"/>
        <v>20.339622641509436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2022-11-28T16:01:37Z</dcterms:modified>
  <cp:category/>
  <cp:version/>
  <cp:contentType/>
  <cp:contentStatus/>
</cp:coreProperties>
</file>